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Type" sheetId="1" r:id="rId1"/>
    <sheet name="MUNIS GL Account Inquiry" sheetId="2" state="hidden" r:id="rId2"/>
    <sheet name="Sheet1" sheetId="3" state="hidden" r:id="rId3"/>
    <sheet name="Sheet2" sheetId="4" r:id="rId4"/>
  </sheets>
  <definedNames>
    <definedName name="_xlfn.SUMIFS" hidden="1">#NAME?</definedName>
    <definedName name="_xlnm.Print_Area" localSheetId="0">'CS Type'!$A$1:$G$43</definedName>
  </definedNames>
  <calcPr fullCalcOnLoad="1"/>
</workbook>
</file>

<file path=xl/sharedStrings.xml><?xml version="1.0" encoding="utf-8"?>
<sst xmlns="http://schemas.openxmlformats.org/spreadsheetml/2006/main" count="679" uniqueCount="109">
  <si>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</si>
  <si>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</si>
  <si>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</si>
  <si>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</si>
  <si>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</si>
  <si>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</si>
  <si>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</si>
  <si>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</si>
  <si>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</si>
  <si>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</si>
  <si>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</si>
  <si>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</si>
  <si>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</si>
  <si>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</si>
  <si>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</si>
  <si>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</si>
  <si>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</si>
  <si>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</si>
  <si>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</si>
  <si>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</si>
  <si>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</si>
  <si>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</si>
  <si>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</si>
  <si>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</si>
  <si>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</si>
  <si>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</si>
  <si>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</si>
  <si>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</si>
  <si>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</si>
  <si>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</si>
  <si>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</si>
  <si>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</si>
  <si>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</si>
  <si>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</si>
  <si>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</si>
  <si>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</si>
  <si>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</si>
  <si>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</si>
  <si>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</si>
  <si>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</si>
  <si>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</si>
  <si>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</si>
  <si>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</si>
  <si>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</si>
  <si>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</si>
  <si>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</si>
  <si>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</si>
  <si>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</si>
  <si>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</si>
  <si>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</si>
  <si>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</si>
  <si>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</si>
  <si>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</si>
  <si>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</si>
  <si>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</si>
  <si>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</si>
  <si>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</si>
  <si>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</si>
  <si>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</si>
  <si>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</si>
  <si>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</si>
  <si>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</si>
  <si>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</si>
  <si>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</si>
  <si>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% Expend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</si>
  <si>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</si>
  <si>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</si>
  <si>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</si>
  <si>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</si>
  <si>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</si>
  <si>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</si>
  <si>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</si>
  <si>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</si>
  <si>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</si>
  <si>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</si>
  <si>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</si>
  <si>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</si>
  <si>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</si>
  <si>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</si>
  <si>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</si>
  <si>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</si>
  <si>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</si>
  <si>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</si>
  <si>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</si>
  <si>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</si>
  <si>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</si>
  <si>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</si>
  <si>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</si>
  <si>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</si>
  <si>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</si>
  <si>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</si>
  <si>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</si>
  <si>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</si>
  <si>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</si>
  <si>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</si>
  <si>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</si>
  <si>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</si>
  <si>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</si>
  <si>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</si>
  <si>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</si>
  <si>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</si>
  <si>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</si>
  <si>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</si>
  <si>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</si>
  <si>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PERSONNEL</t>
  </si>
  <si>
    <t>INTERFUND</t>
  </si>
  <si>
    <t>DISCRETIONARY</t>
  </si>
  <si>
    <t xml:space="preserve">PROGRAM     </t>
  </si>
  <si>
    <t>YTD Civil Service Budget Report - April 2024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</si>
</sst>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>
      <alignment horizontal="right"/>
    </xf>
    <xf numFmtId="0" fontId="47" fillId="17" borderId="11" xfId="0" applyFont="1" applyFill="1" applyBorder="1" applyAlignment="1">
      <alignment/>
    </xf>
    <xf numFmtId="0" fontId="48" fillId="17" borderId="12" xfId="0" applyFont="1" applyFill="1" applyBorder="1" applyAlignment="1">
      <alignment/>
    </xf>
    <xf numFmtId="0" fontId="48" fillId="17" borderId="13" xfId="0" applyFont="1" applyFill="1" applyBorder="1" applyAlignment="1">
      <alignment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 wrapText="1"/>
    </xf>
    <xf numFmtId="10" fontId="46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6" fillId="18" borderId="16" xfId="0" applyFont="1" applyFill="1" applyBorder="1" applyAlignment="1">
      <alignment/>
    </xf>
    <xf numFmtId="10" fontId="46" fillId="18" borderId="17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left" wrapText="1"/>
    </xf>
    <xf numFmtId="10" fontId="46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6" fillId="16" borderId="16" xfId="0" applyFont="1" applyFill="1" applyBorder="1" applyAlignment="1">
      <alignment/>
    </xf>
    <xf numFmtId="10" fontId="46" fillId="16" borderId="17" xfId="0" applyNumberFormat="1" applyFont="1" applyFill="1" applyBorder="1" applyAlignment="1">
      <alignment/>
    </xf>
    <xf numFmtId="0" fontId="46" fillId="33" borderId="18" xfId="0" applyFont="1" applyFill="1" applyBorder="1" applyAlignment="1">
      <alignment/>
    </xf>
    <xf numFmtId="197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9" fontId="46" fillId="33" borderId="10" xfId="60" applyFont="1" applyFill="1" applyBorder="1" applyAlignment="1">
      <alignment/>
    </xf>
    <xf numFmtId="0" fontId="46" fillId="34" borderId="18" xfId="0" applyFont="1" applyFill="1" applyBorder="1" applyAlignment="1">
      <alignment/>
    </xf>
    <xf numFmtId="197" fontId="46" fillId="34" borderId="10" xfId="0" applyNumberFormat="1" applyFont="1" applyFill="1" applyBorder="1" applyAlignment="1">
      <alignment horizontal="right"/>
    </xf>
    <xf numFmtId="0" fontId="46" fillId="34" borderId="10" xfId="0" applyFont="1" applyFill="1" applyBorder="1" applyAlignment="1">
      <alignment/>
    </xf>
    <xf numFmtId="9" fontId="46" fillId="34" borderId="10" xfId="60" applyFont="1" applyFill="1" applyBorder="1" applyAlignment="1">
      <alignment/>
    </xf>
    <xf numFmtId="0" fontId="46" fillId="17" borderId="10" xfId="0" applyFont="1" applyFill="1" applyBorder="1" applyAlignment="1">
      <alignment/>
    </xf>
    <xf numFmtId="0" fontId="46" fillId="19" borderId="18" xfId="0" applyFont="1" applyFill="1" applyBorder="1" applyAlignment="1">
      <alignment/>
    </xf>
    <xf numFmtId="197" fontId="46" fillId="19" borderId="10" xfId="0" applyNumberFormat="1" applyFont="1" applyFill="1" applyBorder="1" applyAlignment="1">
      <alignment horizontal="right"/>
    </xf>
    <xf numFmtId="0" fontId="46" fillId="19" borderId="10" xfId="0" applyFont="1" applyFill="1" applyBorder="1" applyAlignment="1">
      <alignment/>
    </xf>
    <xf numFmtId="9" fontId="46" fillId="19" borderId="10" xfId="60" applyFont="1" applyFill="1" applyBorder="1" applyAlignment="1">
      <alignment/>
    </xf>
    <xf numFmtId="197" fontId="46" fillId="17" borderId="10" xfId="0" applyNumberFormat="1" applyFont="1" applyFill="1" applyBorder="1" applyAlignment="1">
      <alignment/>
    </xf>
    <xf numFmtId="10" fontId="46" fillId="17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17" fontId="48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4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/>
    </xf>
    <xf numFmtId="0" fontId="0" fillId="19" borderId="14" xfId="0" applyFont="1" applyFill="1" applyBorder="1" applyAlignment="1">
      <alignment/>
    </xf>
    <xf numFmtId="10" fontId="0" fillId="19" borderId="14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 horizontal="center"/>
    </xf>
    <xf numFmtId="49" fontId="22" fillId="19" borderId="16" xfId="0" applyNumberFormat="1" applyFont="1" applyFill="1" applyBorder="1" applyAlignment="1" applyProtection="1">
      <alignment wrapText="1"/>
      <protection/>
    </xf>
    <xf numFmtId="0" fontId="46" fillId="19" borderId="16" xfId="0" applyFont="1" applyFill="1" applyBorder="1" applyAlignment="1">
      <alignment/>
    </xf>
    <xf numFmtId="10" fontId="46" fillId="19" borderId="17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left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left" wrapText="1"/>
    </xf>
    <xf numFmtId="10" fontId="46" fillId="35" borderId="10" xfId="0" applyNumberFormat="1" applyFont="1" applyFill="1" applyBorder="1" applyAlignment="1">
      <alignment horizontal="left" wrapText="1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0">
      <selection activeCell="K15" sqref="K15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4" customWidth="1"/>
    <col min="6" max="6" width="13.00390625" style="4" customWidth="1"/>
    <col min="7" max="7" width="11.57421875" style="3" customWidth="1"/>
  </cols>
  <sheetData>
    <row r="1" spans="1:4" ht="21.75" thickBot="1">
      <c r="A1" s="14" t="s">
        <v>108</v>
      </c>
      <c r="B1" s="56"/>
      <c r="C1" s="15"/>
      <c r="D1" s="16"/>
    </row>
    <row r="2" spans="1:7" s="7" customFormat="1" ht="15">
      <c r="A2" s="12"/>
      <c r="B2" s="12"/>
      <c r="C2" s="12"/>
      <c r="D2" s="12"/>
      <c r="E2" s="12"/>
      <c r="F2" s="12"/>
      <c r="G2" s="6"/>
    </row>
    <row r="3" spans="1:7" s="8" customFormat="1" ht="15">
      <c r="A3" s="17" t="s">
        <v>104</v>
      </c>
      <c r="B3" s="18" t="s">
        <v>1</v>
      </c>
      <c r="C3" s="18" t="s">
        <v>2</v>
      </c>
      <c r="D3" s="17" t="s">
        <v>62</v>
      </c>
      <c r="E3" s="17" t="s">
        <v>63</v>
      </c>
      <c r="F3" s="17" t="s">
        <v>65</v>
      </c>
      <c r="G3" s="19" t="s">
        <v>64</v>
      </c>
    </row>
    <row r="4" spans="1:7" s="7" customFormat="1" ht="15">
      <c r="A4" s="20" t="s">
        <v>11</v>
      </c>
      <c r="B4" s="21" t="s">
        <v>12</v>
      </c>
      <c r="C4" s="21" t="s">
        <v>10</v>
      </c>
      <c r="D4" s="20">
        <f>_xlfn.SUMIFS(Sheet2!$D:$D,Sheet2!$B:$B,$B4,Sheet2!$C:$C,$C4)</f>
        <v>41917</v>
      </c>
      <c r="E4" s="20">
        <f>_xlfn.SUMIFS(Sheet2!$E:$E,Sheet2!$B:$B,$B4,Sheet2!$C:$C,$C4)</f>
        <v>10233.01</v>
      </c>
      <c r="F4" s="20">
        <f aca="true" t="shared" si="0" ref="F4:F12">D4-E4</f>
        <v>31683.989999999998</v>
      </c>
      <c r="G4" s="22">
        <f aca="true" t="shared" si="1" ref="G4:G12">IF(D4=0,0,(E4/D4))</f>
        <v>0.24412553379297183</v>
      </c>
    </row>
    <row r="5" spans="1:7" s="7" customFormat="1" ht="15">
      <c r="A5" s="20" t="s">
        <v>13</v>
      </c>
      <c r="B5" s="21" t="s">
        <v>14</v>
      </c>
      <c r="C5" s="21" t="s">
        <v>10</v>
      </c>
      <c r="D5" s="20">
        <f>_xlfn.SUMIFS(Sheet2!$D:$D,Sheet2!$B:$B,$B5,Sheet2!$C:$C,$C5)</f>
        <v>3506</v>
      </c>
      <c r="E5" s="20">
        <f>_xlfn.SUMIFS(Sheet2!$E:$E,Sheet2!$B:$B,$B5,Sheet2!$C:$C,$C5)</f>
        <v>782.82</v>
      </c>
      <c r="F5" s="20">
        <f t="shared" si="0"/>
        <v>2723.18</v>
      </c>
      <c r="G5" s="22">
        <f t="shared" si="1"/>
        <v>0.22328009127210496</v>
      </c>
    </row>
    <row r="6" spans="1:7" s="7" customFormat="1" ht="15">
      <c r="A6" s="20" t="s">
        <v>15</v>
      </c>
      <c r="B6" s="21" t="s">
        <v>16</v>
      </c>
      <c r="C6" s="21" t="s">
        <v>10</v>
      </c>
      <c r="D6" s="20">
        <f>_xlfn.SUMIFS(Sheet2!$D:$D,Sheet2!$B:$B,$B6,Sheet2!$C:$C,$C6)</f>
        <v>3676</v>
      </c>
      <c r="E6" s="20">
        <f>_xlfn.SUMIFS(Sheet2!$E:$E,Sheet2!$B:$B,$B6,Sheet2!$C:$C,$C6)</f>
        <v>975.2</v>
      </c>
      <c r="F6" s="20">
        <f t="shared" si="0"/>
        <v>2700.8</v>
      </c>
      <c r="G6" s="22">
        <f t="shared" si="1"/>
        <v>0.26528835690968444</v>
      </c>
    </row>
    <row r="7" spans="1:7" s="7" customFormat="1" ht="15">
      <c r="A7" s="20" t="s">
        <v>17</v>
      </c>
      <c r="B7" s="21" t="s">
        <v>18</v>
      </c>
      <c r="C7" s="21" t="s">
        <v>10</v>
      </c>
      <c r="D7" s="20">
        <f>_xlfn.SUMIFS(Sheet2!$D:$D,Sheet2!$B:$B,$B7,Sheet2!$C:$C,$C7)</f>
        <v>432</v>
      </c>
      <c r="E7" s="20">
        <f>_xlfn.SUMIFS(Sheet2!$E:$E,Sheet2!$B:$B,$B7,Sheet2!$C:$C,$C7)</f>
        <v>118.37</v>
      </c>
      <c r="F7" s="20">
        <f t="shared" si="0"/>
        <v>313.63</v>
      </c>
      <c r="G7" s="22">
        <f t="shared" si="1"/>
        <v>0.2740046296296296</v>
      </c>
    </row>
    <row r="8" spans="1:7" s="7" customFormat="1" ht="15">
      <c r="A8" s="20" t="s">
        <v>19</v>
      </c>
      <c r="B8" s="21" t="s">
        <v>20</v>
      </c>
      <c r="C8" s="21" t="s">
        <v>10</v>
      </c>
      <c r="D8" s="20">
        <f>_xlfn.SUMIFS(Sheet2!$D:$D,Sheet2!$B:$B,$B8,Sheet2!$C:$C,$C8)</f>
        <v>180</v>
      </c>
      <c r="E8" s="20">
        <f>_xlfn.SUMIFS(Sheet2!$E:$E,Sheet2!$B:$B,$B8,Sheet2!$C:$C,$C8)</f>
        <v>42.37</v>
      </c>
      <c r="F8" s="20">
        <f t="shared" si="0"/>
        <v>137.63</v>
      </c>
      <c r="G8" s="22">
        <f t="shared" si="1"/>
        <v>0.23538888888888887</v>
      </c>
    </row>
    <row r="9" spans="1:7" s="7" customFormat="1" ht="15">
      <c r="A9" s="20" t="s">
        <v>21</v>
      </c>
      <c r="B9" s="21" t="s">
        <v>22</v>
      </c>
      <c r="C9" s="21" t="s">
        <v>10</v>
      </c>
      <c r="D9" s="20">
        <f>_xlfn.SUMIFS(Sheet2!$D:$D,Sheet2!$B:$B,$B9,Sheet2!$C:$C,$C9)</f>
        <v>117</v>
      </c>
      <c r="E9" s="20">
        <f>_xlfn.SUMIFS(Sheet2!$E:$E,Sheet2!$B:$B,$B9,Sheet2!$C:$C,$C9)</f>
        <v>30.68</v>
      </c>
      <c r="F9" s="20">
        <f t="shared" si="0"/>
        <v>86.32</v>
      </c>
      <c r="G9" s="22">
        <f t="shared" si="1"/>
        <v>0.26222222222222225</v>
      </c>
    </row>
    <row r="10" spans="1:7" s="7" customFormat="1" ht="15">
      <c r="A10" s="20" t="s">
        <v>94</v>
      </c>
      <c r="B10" s="21">
        <v>526000</v>
      </c>
      <c r="C10" s="21" t="s">
        <v>10</v>
      </c>
      <c r="D10" s="20">
        <f>_xlfn.SUMIFS(Sheet2!$D:$D,Sheet2!$B:$B,$B10,Sheet2!$C:$C,$C10)</f>
        <v>85</v>
      </c>
      <c r="E10" s="20">
        <f>_xlfn.SUMIFS(Sheet2!$E:$E,Sheet2!$B:$B,$B10,Sheet2!$C:$C,$C10)</f>
        <v>21.6</v>
      </c>
      <c r="F10" s="20">
        <f t="shared" si="0"/>
        <v>63.4</v>
      </c>
      <c r="G10" s="22">
        <f t="shared" si="1"/>
        <v>0.25411764705882356</v>
      </c>
    </row>
    <row r="11" spans="1:7" s="7" customFormat="1" ht="15">
      <c r="A11" s="20" t="s">
        <v>23</v>
      </c>
      <c r="B11" s="21" t="s">
        <v>24</v>
      </c>
      <c r="C11" s="21" t="s">
        <v>10</v>
      </c>
      <c r="D11" s="20">
        <f>_xlfn.SUMIFS(Sheet2!$D:$D,Sheet2!$B:$B,$B11,Sheet2!$C:$C,$C11)</f>
        <v>223</v>
      </c>
      <c r="E11" s="20">
        <f>_xlfn.SUMIFS(Sheet2!$E:$E,Sheet2!$B:$B,$B11,Sheet2!$C:$C,$C11)</f>
        <v>58.32</v>
      </c>
      <c r="F11" s="20">
        <f t="shared" si="0"/>
        <v>164.68</v>
      </c>
      <c r="G11" s="22">
        <f t="shared" si="1"/>
        <v>0.26152466367713006</v>
      </c>
    </row>
    <row r="12" spans="1:7" s="7" customFormat="1" ht="15.75" thickBot="1">
      <c r="A12" s="23" t="s">
        <v>54</v>
      </c>
      <c r="B12" s="24" t="s">
        <v>55</v>
      </c>
      <c r="C12" s="24" t="s">
        <v>56</v>
      </c>
      <c r="D12" s="23">
        <f>_xlfn.SUMIFS(Sheet2!$D:$D,Sheet2!$B:$B,$B12,Sheet2!$C:$C,$C12)</f>
        <v>900</v>
      </c>
      <c r="E12" s="23">
        <f>_xlfn.SUMIFS(Sheet2!$E:$E,Sheet2!$B:$B,$B12,Sheet2!$C:$C,$C12)</f>
        <v>0</v>
      </c>
      <c r="F12" s="23">
        <f t="shared" si="0"/>
        <v>900</v>
      </c>
      <c r="G12" s="25">
        <f t="shared" si="1"/>
        <v>0</v>
      </c>
    </row>
    <row r="13" spans="1:9" s="7" customFormat="1" ht="15.75" thickBot="1">
      <c r="A13" s="26"/>
      <c r="B13" s="27"/>
      <c r="C13" s="28" t="s">
        <v>66</v>
      </c>
      <c r="D13" s="29">
        <f>SUM(D4:D12)</f>
        <v>51036</v>
      </c>
      <c r="E13" s="29">
        <f>SUM(E4:E12)</f>
        <v>12262.370000000003</v>
      </c>
      <c r="F13" s="29">
        <f>SUM(F4:F12)</f>
        <v>38773.63</v>
      </c>
      <c r="G13" s="30">
        <f>IF(D13=0,0,(E13/D13))</f>
        <v>0.24026902578571993</v>
      </c>
      <c r="H13" s="9"/>
      <c r="I13" s="9"/>
    </row>
    <row r="14" spans="1:9" s="7" customFormat="1" ht="15">
      <c r="A14" s="10"/>
      <c r="B14" s="10"/>
      <c r="C14" s="10"/>
      <c r="D14" s="10"/>
      <c r="E14" s="10"/>
      <c r="F14" s="10"/>
      <c r="G14" s="6"/>
      <c r="H14" s="9"/>
      <c r="I14" s="9"/>
    </row>
    <row r="15" spans="1:9" s="7" customFormat="1" ht="15">
      <c r="A15" s="31" t="s">
        <v>105</v>
      </c>
      <c r="B15" s="32" t="s">
        <v>1</v>
      </c>
      <c r="C15" s="32" t="s">
        <v>2</v>
      </c>
      <c r="D15" s="31" t="s">
        <v>62</v>
      </c>
      <c r="E15" s="33" t="s">
        <v>63</v>
      </c>
      <c r="F15" s="33" t="s">
        <v>65</v>
      </c>
      <c r="G15" s="34" t="s">
        <v>64</v>
      </c>
      <c r="H15" s="9"/>
      <c r="I15" s="9"/>
    </row>
    <row r="16" spans="1:9" s="7" customFormat="1" ht="15">
      <c r="A16" s="54" t="s">
        <v>35</v>
      </c>
      <c r="B16" s="60" t="s">
        <v>36</v>
      </c>
      <c r="C16" s="60" t="s">
        <v>10</v>
      </c>
      <c r="D16" s="35">
        <f>_xlfn.SUMIFS(Sheet2!$D:$D,Sheet2!$B:$B,$B16,Sheet2!$C:$C,$C16)</f>
        <v>615</v>
      </c>
      <c r="E16" s="35">
        <f>_xlfn.SUMIFS(Sheet2!$E:$E,Sheet2!$B:$B,$B16,Sheet2!$C:$C,$C16)</f>
        <v>205</v>
      </c>
      <c r="F16" s="35">
        <f aca="true" t="shared" si="2" ref="F16:F25">D16-E16</f>
        <v>410</v>
      </c>
      <c r="G16" s="36">
        <f aca="true" t="shared" si="3" ref="G16:G26">IF(D16=0,0,(E16/D16))</f>
        <v>0.3333333333333333</v>
      </c>
      <c r="H16" s="9"/>
      <c r="I16" s="9"/>
    </row>
    <row r="17" spans="1:7" s="7" customFormat="1" ht="15">
      <c r="A17" s="54" t="s">
        <v>37</v>
      </c>
      <c r="B17" s="60" t="s">
        <v>38</v>
      </c>
      <c r="C17" s="60" t="s">
        <v>10</v>
      </c>
      <c r="D17" s="35">
        <f>_xlfn.SUMIFS(Sheet2!$D:$D,Sheet2!$B:$B,$B17,Sheet2!$C:$C,$C17)</f>
        <v>3398</v>
      </c>
      <c r="E17" s="35">
        <f>_xlfn.SUMIFS(Sheet2!$E:$E,Sheet2!$B:$B,$B17,Sheet2!$C:$C,$C17)</f>
        <v>1132.68</v>
      </c>
      <c r="F17" s="35">
        <f t="shared" si="2"/>
        <v>2265.3199999999997</v>
      </c>
      <c r="G17" s="36">
        <f t="shared" si="3"/>
        <v>0.33333725721012364</v>
      </c>
    </row>
    <row r="18" spans="1:7" s="7" customFormat="1" ht="15">
      <c r="A18" s="54" t="s">
        <v>39</v>
      </c>
      <c r="B18" s="60" t="s">
        <v>40</v>
      </c>
      <c r="C18" s="60" t="s">
        <v>10</v>
      </c>
      <c r="D18" s="35">
        <f>_xlfn.SUMIFS(Sheet2!$D:$D,Sheet2!$B:$B,$B18,Sheet2!$C:$C,$C18)</f>
        <v>676</v>
      </c>
      <c r="E18" s="35">
        <f>_xlfn.SUMIFS(Sheet2!$E:$E,Sheet2!$B:$B,$B18,Sheet2!$C:$C,$C18)</f>
        <v>225.32</v>
      </c>
      <c r="F18" s="35">
        <f t="shared" si="2"/>
        <v>450.68</v>
      </c>
      <c r="G18" s="36">
        <f t="shared" si="3"/>
        <v>0.3333136094674556</v>
      </c>
    </row>
    <row r="19" spans="1:7" s="7" customFormat="1" ht="15">
      <c r="A19" s="54" t="s">
        <v>87</v>
      </c>
      <c r="B19" s="60" t="s">
        <v>88</v>
      </c>
      <c r="C19" s="60" t="s">
        <v>10</v>
      </c>
      <c r="D19" s="35">
        <f>_xlfn.SUMIFS(Sheet2!$D:$D,Sheet2!$B:$B,$B19,Sheet2!$C:$C,$C19)</f>
        <v>1169</v>
      </c>
      <c r="E19" s="35">
        <f>_xlfn.SUMIFS(Sheet2!$E:$E,Sheet2!$B:$B,$B19,Sheet2!$C:$C,$C19)</f>
        <v>389.68</v>
      </c>
      <c r="F19" s="35">
        <f t="shared" si="2"/>
        <v>779.3199999999999</v>
      </c>
      <c r="G19" s="36">
        <f t="shared" si="3"/>
        <v>0.3333447390932421</v>
      </c>
    </row>
    <row r="20" spans="1:7" s="7" customFormat="1" ht="15">
      <c r="A20" s="54" t="s">
        <v>96</v>
      </c>
      <c r="B20" s="60" t="s">
        <v>97</v>
      </c>
      <c r="C20" s="60" t="s">
        <v>10</v>
      </c>
      <c r="D20" s="35">
        <f>_xlfn.SUMIFS(Sheet2!$D:$D,Sheet2!$B:$B,$B20,Sheet2!$C:$C,$C20)</f>
        <v>370</v>
      </c>
      <c r="E20" s="35">
        <f>_xlfn.SUMIFS(Sheet2!$E:$E,Sheet2!$B:$B,$B20,Sheet2!$C:$C,$C20)</f>
        <v>123.32</v>
      </c>
      <c r="F20" s="35">
        <f t="shared" si="2"/>
        <v>246.68</v>
      </c>
      <c r="G20" s="36">
        <f t="shared" si="3"/>
        <v>0.3332972972972973</v>
      </c>
    </row>
    <row r="21" spans="1:7" s="7" customFormat="1" ht="15">
      <c r="A21" s="54" t="s">
        <v>98</v>
      </c>
      <c r="B21" s="60" t="s">
        <v>99</v>
      </c>
      <c r="C21" s="60" t="s">
        <v>10</v>
      </c>
      <c r="D21" s="35">
        <f>_xlfn.SUMIFS(Sheet2!$D:$D,Sheet2!$B:$B,$B21,Sheet2!$C:$C,$C21)</f>
        <v>319</v>
      </c>
      <c r="E21" s="35">
        <f>_xlfn.SUMIFS(Sheet2!$E:$E,Sheet2!$B:$B,$B21,Sheet2!$C:$C,$C21)</f>
        <v>106.32</v>
      </c>
      <c r="F21" s="35">
        <f t="shared" si="2"/>
        <v>212.68</v>
      </c>
      <c r="G21" s="36">
        <f t="shared" si="3"/>
        <v>0.3332915360501567</v>
      </c>
    </row>
    <row r="22" spans="1:7" s="7" customFormat="1" ht="15">
      <c r="A22" s="54" t="s">
        <v>41</v>
      </c>
      <c r="B22" s="60" t="s">
        <v>42</v>
      </c>
      <c r="C22" s="60" t="s">
        <v>10</v>
      </c>
      <c r="D22" s="35">
        <f>_xlfn.SUMIFS(Sheet2!$D:$D,Sheet2!$B:$B,$B22,Sheet2!$C:$C,$C22)</f>
        <v>733</v>
      </c>
      <c r="E22" s="35">
        <f>_xlfn.SUMIFS(Sheet2!$E:$E,Sheet2!$B:$B,$B22,Sheet2!$C:$C,$C22)</f>
        <v>244.32</v>
      </c>
      <c r="F22" s="35">
        <f t="shared" si="2"/>
        <v>488.68</v>
      </c>
      <c r="G22" s="36">
        <f t="shared" si="3"/>
        <v>0.3333151432469304</v>
      </c>
    </row>
    <row r="23" spans="1:7" s="7" customFormat="1" ht="15">
      <c r="A23" s="54" t="s">
        <v>43</v>
      </c>
      <c r="B23" s="60" t="s">
        <v>44</v>
      </c>
      <c r="C23" s="60" t="s">
        <v>10</v>
      </c>
      <c r="D23" s="35">
        <f>_xlfn.SUMIFS(Sheet2!$D:$D,Sheet2!$B:$B,$B23,Sheet2!$C:$C,$C23)</f>
        <v>336</v>
      </c>
      <c r="E23" s="35">
        <f>_xlfn.SUMIFS(Sheet2!$E:$E,Sheet2!$B:$B,$B23,Sheet2!$C:$C,$C23)</f>
        <v>112</v>
      </c>
      <c r="F23" s="35">
        <f t="shared" si="2"/>
        <v>224</v>
      </c>
      <c r="G23" s="36">
        <f t="shared" si="3"/>
        <v>0.3333333333333333</v>
      </c>
    </row>
    <row r="24" spans="1:7" s="7" customFormat="1" ht="15">
      <c r="A24" s="54" t="s">
        <v>100</v>
      </c>
      <c r="B24" s="60" t="s">
        <v>101</v>
      </c>
      <c r="C24" s="60" t="s">
        <v>10</v>
      </c>
      <c r="D24" s="35">
        <f>_xlfn.SUMIFS(Sheet2!$D:$D,Sheet2!$B:$B,$B24,Sheet2!$C:$C,$C24)</f>
        <v>12781</v>
      </c>
      <c r="E24" s="35">
        <f>_xlfn.SUMIFS(Sheet2!$E:$E,Sheet2!$B:$B,$B24,Sheet2!$C:$C,$C24)</f>
        <v>4260.32</v>
      </c>
      <c r="F24" s="35">
        <f t="shared" si="2"/>
        <v>8520.68</v>
      </c>
      <c r="G24" s="36">
        <f t="shared" si="3"/>
        <v>0.3333322901181441</v>
      </c>
    </row>
    <row r="25" spans="1:7" s="7" customFormat="1" ht="15.75" thickBot="1">
      <c r="A25" s="61" t="s">
        <v>51</v>
      </c>
      <c r="B25" s="62" t="s">
        <v>52</v>
      </c>
      <c r="C25" s="62" t="s">
        <v>10</v>
      </c>
      <c r="D25" s="35">
        <f>_xlfn.SUMIFS(Sheet2!$D:$D,Sheet2!$B:$B,$B25,Sheet2!$C:$C,$C25)</f>
        <v>5334</v>
      </c>
      <c r="E25" s="35">
        <f>_xlfn.SUMIFS(Sheet2!$E:$E,Sheet2!$B:$B,$B25,Sheet2!$C:$C,$C25)</f>
        <v>1778</v>
      </c>
      <c r="F25" s="35">
        <f t="shared" si="2"/>
        <v>3556</v>
      </c>
      <c r="G25" s="36">
        <f t="shared" si="3"/>
        <v>0.3333333333333333</v>
      </c>
    </row>
    <row r="26" spans="1:7" s="7" customFormat="1" ht="15.75" thickBot="1">
      <c r="A26" s="57"/>
      <c r="B26" s="58"/>
      <c r="C26" s="59" t="s">
        <v>67</v>
      </c>
      <c r="D26" s="37">
        <f>SUM(D16:D25)</f>
        <v>25731</v>
      </c>
      <c r="E26" s="37">
        <f>SUM(E16:E25)</f>
        <v>8576.96</v>
      </c>
      <c r="F26" s="37">
        <f>SUM(F16:F25)</f>
        <v>17154.04</v>
      </c>
      <c r="G26" s="38">
        <f t="shared" si="3"/>
        <v>0.33333177878823206</v>
      </c>
    </row>
    <row r="27" spans="1:7" s="7" customFormat="1" ht="15">
      <c r="A27" s="10"/>
      <c r="B27" s="11"/>
      <c r="C27" s="10"/>
      <c r="D27" s="10"/>
      <c r="E27" s="10"/>
      <c r="F27" s="10"/>
      <c r="G27" s="6"/>
    </row>
    <row r="28" spans="1:7" s="7" customFormat="1" ht="15">
      <c r="A28" s="73" t="s">
        <v>106</v>
      </c>
      <c r="B28" s="74" t="s">
        <v>1</v>
      </c>
      <c r="C28" s="73" t="s">
        <v>2</v>
      </c>
      <c r="D28" s="73" t="s">
        <v>62</v>
      </c>
      <c r="E28" s="75" t="s">
        <v>63</v>
      </c>
      <c r="F28" s="75" t="s">
        <v>65</v>
      </c>
      <c r="G28" s="76" t="s">
        <v>64</v>
      </c>
    </row>
    <row r="29" spans="1:7" s="7" customFormat="1" ht="15">
      <c r="A29" s="63" t="s">
        <v>47</v>
      </c>
      <c r="B29" s="64" t="s">
        <v>48</v>
      </c>
      <c r="C29" s="64" t="s">
        <v>10</v>
      </c>
      <c r="D29" s="63">
        <f>_xlfn.SUMIFS(Sheet2!$D:$D,Sheet2!$B:$B,$B29,Sheet2!$C:$C,$C29)</f>
        <v>472</v>
      </c>
      <c r="E29" s="63">
        <f>_xlfn.SUMIFS(Sheet2!$E:$E,Sheet2!$B:$B,$B29,Sheet2!$C:$C,$C29)</f>
        <v>0</v>
      </c>
      <c r="F29" s="63">
        <f aca="true" t="shared" si="4" ref="F29:F35">D29-E29</f>
        <v>472</v>
      </c>
      <c r="G29" s="65">
        <f aca="true" t="shared" si="5" ref="G29:G35">IF(D29=0,0,(E29/D29))</f>
        <v>0</v>
      </c>
    </row>
    <row r="30" spans="1:7" s="7" customFormat="1" ht="15">
      <c r="A30" s="63" t="s">
        <v>25</v>
      </c>
      <c r="B30" s="64" t="s">
        <v>26</v>
      </c>
      <c r="C30" s="64" t="s">
        <v>10</v>
      </c>
      <c r="D30" s="63">
        <f>_xlfn.SUMIFS(Sheet2!$D:$D,Sheet2!$B:$B,$B30,Sheet2!$C:$C,$C30)</f>
        <v>800</v>
      </c>
      <c r="E30" s="63">
        <f>_xlfn.SUMIFS(Sheet2!$E:$E,Sheet2!$B:$B,$B30,Sheet2!$C:$C,$C30)</f>
        <v>251.58</v>
      </c>
      <c r="F30" s="63">
        <f t="shared" si="4"/>
        <v>548.42</v>
      </c>
      <c r="G30" s="65">
        <f t="shared" si="5"/>
        <v>0.314475</v>
      </c>
    </row>
    <row r="31" spans="1:7" s="7" customFormat="1" ht="15">
      <c r="A31" s="63" t="s">
        <v>82</v>
      </c>
      <c r="B31" s="64">
        <v>541010</v>
      </c>
      <c r="C31" s="64" t="s">
        <v>10</v>
      </c>
      <c r="D31" s="63">
        <f>_xlfn.SUMIFS(Sheet2!$D:$D,Sheet2!$B:$B,$B31,Sheet2!$C:$C,$C31)</f>
        <v>27650</v>
      </c>
      <c r="E31" s="63">
        <f>_xlfn.SUMIFS(Sheet2!$E:$E,Sheet2!$B:$B,$B31,Sheet2!$C:$C,$C31)</f>
        <v>4541.5</v>
      </c>
      <c r="F31" s="63">
        <f t="shared" si="4"/>
        <v>23108.5</v>
      </c>
      <c r="G31" s="65">
        <f t="shared" si="5"/>
        <v>0.164249547920434</v>
      </c>
    </row>
    <row r="32" spans="1:7" s="7" customFormat="1" ht="15">
      <c r="A32" s="63" t="s">
        <v>29</v>
      </c>
      <c r="B32" s="64" t="s">
        <v>30</v>
      </c>
      <c r="C32" s="64" t="s">
        <v>10</v>
      </c>
      <c r="D32" s="63">
        <f>_xlfn.SUMIFS(Sheet2!$D:$D,Sheet2!$B:$B,$B32,Sheet2!$C:$C,$C32)</f>
        <v>800</v>
      </c>
      <c r="E32" s="63">
        <f>_xlfn.SUMIFS(Sheet2!$E:$E,Sheet2!$B:$B,$B32,Sheet2!$C:$C,$C32)</f>
        <v>0</v>
      </c>
      <c r="F32" s="63">
        <f t="shared" si="4"/>
        <v>800</v>
      </c>
      <c r="G32" s="65">
        <f t="shared" si="5"/>
        <v>0</v>
      </c>
    </row>
    <row r="33" spans="1:7" s="7" customFormat="1" ht="15">
      <c r="A33" s="63" t="s">
        <v>57</v>
      </c>
      <c r="B33" s="64">
        <v>545000</v>
      </c>
      <c r="C33" s="64" t="s">
        <v>10</v>
      </c>
      <c r="D33" s="63">
        <f>_xlfn.SUMIFS(Sheet2!$D:$D,Sheet2!$B:$B,$B33,Sheet2!$C:$C,$C33)</f>
        <v>200</v>
      </c>
      <c r="E33" s="63">
        <f>_xlfn.SUMIFS(Sheet2!$E:$E,Sheet2!$B:$B,$B33,Sheet2!$C:$C,$C33)</f>
        <v>0</v>
      </c>
      <c r="F33" s="63">
        <f t="shared" si="4"/>
        <v>200</v>
      </c>
      <c r="G33" s="65">
        <f t="shared" si="5"/>
        <v>0</v>
      </c>
    </row>
    <row r="34" spans="1:7" s="7" customFormat="1" ht="15">
      <c r="A34" s="63" t="s">
        <v>33</v>
      </c>
      <c r="B34" s="64" t="s">
        <v>34</v>
      </c>
      <c r="C34" s="64" t="s">
        <v>10</v>
      </c>
      <c r="D34" s="63">
        <f>_xlfn.SUMIFS(Sheet2!$D:$D,Sheet2!$B:$B,$B34,Sheet2!$C:$C,$C34)</f>
        <v>2300</v>
      </c>
      <c r="E34" s="63">
        <f>_xlfn.SUMIFS(Sheet2!$E:$E,Sheet2!$B:$B,$B34,Sheet2!$C:$C,$C34)</f>
        <v>888.71</v>
      </c>
      <c r="F34" s="63">
        <f t="shared" si="4"/>
        <v>1411.29</v>
      </c>
      <c r="G34" s="65">
        <f t="shared" si="5"/>
        <v>0.3863956521739131</v>
      </c>
    </row>
    <row r="35" spans="1:7" s="7" customFormat="1" ht="15.75" thickBot="1">
      <c r="A35" s="63" t="s">
        <v>80</v>
      </c>
      <c r="B35" s="64">
        <v>549007</v>
      </c>
      <c r="C35" s="64" t="s">
        <v>10</v>
      </c>
      <c r="D35" s="66">
        <f>_xlfn.SUMIFS(Sheet2!$D:$D,Sheet2!$B:$B,$B35,Sheet2!$C:$C,$C35)</f>
        <v>900</v>
      </c>
      <c r="E35" s="66">
        <f>_xlfn.SUMIFS(Sheet2!$E:$E,Sheet2!$B:$B,$B35,Sheet2!$C:$C,$C35)</f>
        <v>0</v>
      </c>
      <c r="F35" s="66">
        <f t="shared" si="4"/>
        <v>900</v>
      </c>
      <c r="G35" s="67">
        <f t="shared" si="5"/>
        <v>0</v>
      </c>
    </row>
    <row r="36" spans="1:7" s="7" customFormat="1" ht="30" customHeight="1" thickBot="1">
      <c r="A36" s="68"/>
      <c r="B36" s="69"/>
      <c r="C36" s="70" t="s">
        <v>68</v>
      </c>
      <c r="D36" s="71">
        <f>SUM(D29:D35)</f>
        <v>33122</v>
      </c>
      <c r="E36" s="71">
        <f>SUM(E29:E35)</f>
        <v>5681.79</v>
      </c>
      <c r="F36" s="71">
        <f>SUM(F29:F35)</f>
        <v>27440.21</v>
      </c>
      <c r="G36" s="72">
        <f>IF(D36=0,0,(E36/D36))</f>
        <v>0.17154127166233923</v>
      </c>
    </row>
    <row r="37" s="7" customFormat="1" ht="15">
      <c r="G37" s="6"/>
    </row>
    <row r="38" s="7" customFormat="1" ht="15">
      <c r="G38" s="6"/>
    </row>
    <row r="39" spans="1:7" s="7" customFormat="1" ht="15">
      <c r="A39" s="5"/>
      <c r="B39" s="13" t="s">
        <v>62</v>
      </c>
      <c r="C39" s="13" t="s">
        <v>63</v>
      </c>
      <c r="D39" s="13" t="s">
        <v>65</v>
      </c>
      <c r="E39" s="13" t="s">
        <v>64</v>
      </c>
      <c r="G39" s="6"/>
    </row>
    <row r="40" spans="1:7" s="7" customFormat="1" ht="15">
      <c r="A40" s="39" t="s">
        <v>69</v>
      </c>
      <c r="B40" s="40">
        <f>D13</f>
        <v>51036</v>
      </c>
      <c r="C40" s="41">
        <f>E13</f>
        <v>12262.370000000003</v>
      </c>
      <c r="D40" s="41">
        <f>F13</f>
        <v>38773.63</v>
      </c>
      <c r="E40" s="42">
        <f>G13</f>
        <v>0.24026902578571993</v>
      </c>
      <c r="G40" s="6"/>
    </row>
    <row r="41" spans="1:7" s="7" customFormat="1" ht="15">
      <c r="A41" s="43" t="s">
        <v>70</v>
      </c>
      <c r="B41" s="44">
        <f>D26</f>
        <v>25731</v>
      </c>
      <c r="C41" s="45">
        <f>E26</f>
        <v>8576.96</v>
      </c>
      <c r="D41" s="45">
        <f>F26</f>
        <v>17154.04</v>
      </c>
      <c r="E41" s="46">
        <f>G26</f>
        <v>0.33333177878823206</v>
      </c>
      <c r="G41" s="6"/>
    </row>
    <row r="42" spans="1:7" s="7" customFormat="1" ht="15">
      <c r="A42" s="48" t="s">
        <v>68</v>
      </c>
      <c r="B42" s="49">
        <f>D36</f>
        <v>33122</v>
      </c>
      <c r="C42" s="50">
        <f>E36</f>
        <v>5681.79</v>
      </c>
      <c r="D42" s="50">
        <f>F36</f>
        <v>27440.21</v>
      </c>
      <c r="E42" s="51">
        <f>G36</f>
        <v>0.17154127166233923</v>
      </c>
      <c r="G42" s="6"/>
    </row>
    <row r="43" spans="1:5" ht="15">
      <c r="A43" s="47" t="s">
        <v>81</v>
      </c>
      <c r="B43" s="52">
        <f>SUM(B40:B42)</f>
        <v>109889</v>
      </c>
      <c r="C43" s="52">
        <f>SUM(C40:C42)</f>
        <v>26521.120000000003</v>
      </c>
      <c r="D43" s="52">
        <f>SUM(D40:D42)</f>
        <v>83367.88</v>
      </c>
      <c r="E43" s="53">
        <f>IF(B43=0,0,(C43/B43))</f>
        <v>0.24134462958075878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7</v>
      </c>
      <c r="B3" s="1" t="s">
        <v>11</v>
      </c>
      <c r="C3" s="1" t="s">
        <v>12</v>
      </c>
      <c r="D3" s="1" t="s">
        <v>10</v>
      </c>
      <c r="E3" s="1">
        <v>50812</v>
      </c>
      <c r="F3" s="1">
        <v>55000</v>
      </c>
      <c r="G3" s="1">
        <v>-4188</v>
      </c>
      <c r="H3" s="1">
        <v>108.24</v>
      </c>
    </row>
    <row r="4" spans="1:8" ht="15">
      <c r="A4" s="1" t="s">
        <v>7</v>
      </c>
      <c r="B4" s="1" t="s">
        <v>13</v>
      </c>
      <c r="C4" s="1" t="s">
        <v>14</v>
      </c>
      <c r="D4" s="1" t="s">
        <v>10</v>
      </c>
      <c r="E4" s="1">
        <v>3887</v>
      </c>
      <c r="F4" s="1">
        <v>4207.5</v>
      </c>
      <c r="G4" s="1">
        <v>-320.5</v>
      </c>
      <c r="H4" s="1">
        <v>108.25</v>
      </c>
    </row>
    <row r="5" spans="1:8" ht="15">
      <c r="A5" s="1" t="s">
        <v>7</v>
      </c>
      <c r="B5" s="1" t="s">
        <v>15</v>
      </c>
      <c r="C5" s="1" t="s">
        <v>16</v>
      </c>
      <c r="D5" s="1" t="s">
        <v>10</v>
      </c>
      <c r="E5" s="1">
        <v>3684</v>
      </c>
      <c r="F5" s="1">
        <v>3954.25</v>
      </c>
      <c r="G5" s="1">
        <v>-270.25</v>
      </c>
      <c r="H5" s="1">
        <v>107.34</v>
      </c>
    </row>
    <row r="6" spans="1:8" ht="15">
      <c r="A6" s="1" t="s">
        <v>7</v>
      </c>
      <c r="B6" s="1" t="s">
        <v>17</v>
      </c>
      <c r="C6" s="1" t="s">
        <v>18</v>
      </c>
      <c r="D6" s="1" t="s">
        <v>10</v>
      </c>
      <c r="E6" s="1">
        <v>15886</v>
      </c>
      <c r="F6" s="1">
        <v>833.64</v>
      </c>
      <c r="G6" s="1">
        <v>15052.36</v>
      </c>
      <c r="H6" s="1">
        <v>5.25</v>
      </c>
    </row>
    <row r="7" spans="1:8" ht="15">
      <c r="A7" s="1" t="s">
        <v>7</v>
      </c>
      <c r="B7" s="1" t="s">
        <v>19</v>
      </c>
      <c r="C7" s="1" t="s">
        <v>20</v>
      </c>
      <c r="D7" s="1" t="s">
        <v>10</v>
      </c>
      <c r="E7" s="1">
        <v>272</v>
      </c>
      <c r="F7" s="1">
        <v>193.6</v>
      </c>
      <c r="G7" s="1">
        <v>78.4</v>
      </c>
      <c r="H7" s="1">
        <v>71.18</v>
      </c>
    </row>
    <row r="8" spans="1:8" ht="15">
      <c r="A8" s="1" t="s">
        <v>7</v>
      </c>
      <c r="B8" s="1" t="s">
        <v>21</v>
      </c>
      <c r="C8" s="1" t="s">
        <v>22</v>
      </c>
      <c r="D8" s="1" t="s">
        <v>10</v>
      </c>
      <c r="E8" s="1">
        <v>457</v>
      </c>
      <c r="F8" s="1">
        <v>495</v>
      </c>
      <c r="G8" s="1">
        <v>-38</v>
      </c>
      <c r="H8" s="1">
        <v>108.32</v>
      </c>
    </row>
    <row r="9" spans="1:8" ht="15">
      <c r="A9" s="1" t="s">
        <v>7</v>
      </c>
      <c r="B9" s="1" t="s">
        <v>23</v>
      </c>
      <c r="C9" s="1" t="s">
        <v>24</v>
      </c>
      <c r="D9" s="1" t="s">
        <v>10</v>
      </c>
      <c r="E9" s="1">
        <v>290</v>
      </c>
      <c r="F9" s="1">
        <v>313.5</v>
      </c>
      <c r="G9" s="1">
        <v>-23.5</v>
      </c>
      <c r="H9" s="1">
        <v>108.1</v>
      </c>
    </row>
    <row r="10" spans="1:8" ht="15">
      <c r="A10" s="1" t="s">
        <v>7</v>
      </c>
      <c r="B10" s="1" t="s">
        <v>25</v>
      </c>
      <c r="C10" s="1" t="s">
        <v>26</v>
      </c>
      <c r="D10" s="1" t="s">
        <v>10</v>
      </c>
      <c r="E10" s="1">
        <v>800</v>
      </c>
      <c r="F10" s="1">
        <v>568.32</v>
      </c>
      <c r="G10" s="1">
        <v>231.68</v>
      </c>
      <c r="H10" s="1">
        <v>71.04</v>
      </c>
    </row>
    <row r="11" spans="1:8" ht="15">
      <c r="A11" s="1" t="s">
        <v>7</v>
      </c>
      <c r="B11" s="1" t="s">
        <v>27</v>
      </c>
      <c r="C11" s="1" t="s">
        <v>28</v>
      </c>
      <c r="D11" s="1" t="s">
        <v>10</v>
      </c>
      <c r="E11" s="1">
        <v>1350</v>
      </c>
      <c r="F11" s="1">
        <v>1723.84</v>
      </c>
      <c r="G11" s="1">
        <v>-373.84</v>
      </c>
      <c r="H11" s="1">
        <v>127.69</v>
      </c>
    </row>
    <row r="12" spans="1:8" ht="15">
      <c r="A12" s="1" t="s">
        <v>7</v>
      </c>
      <c r="B12" s="1" t="s">
        <v>29</v>
      </c>
      <c r="C12" s="1" t="s">
        <v>30</v>
      </c>
      <c r="D12" s="1" t="s">
        <v>10</v>
      </c>
      <c r="E12" s="1">
        <v>800</v>
      </c>
      <c r="F12" s="1">
        <v>512.77</v>
      </c>
      <c r="G12" s="1">
        <v>287.23</v>
      </c>
      <c r="H12" s="1">
        <v>64.1</v>
      </c>
    </row>
    <row r="13" spans="1:8" ht="15">
      <c r="A13" s="1" t="s">
        <v>7</v>
      </c>
      <c r="B13" s="1" t="s">
        <v>31</v>
      </c>
      <c r="C13" s="1" t="s">
        <v>32</v>
      </c>
      <c r="D13" s="1" t="s">
        <v>10</v>
      </c>
      <c r="E13" s="1">
        <v>0</v>
      </c>
      <c r="F13" s="1">
        <v>359.49</v>
      </c>
      <c r="G13" s="1">
        <v>-359.49</v>
      </c>
      <c r="H13" s="1">
        <v>0</v>
      </c>
    </row>
    <row r="14" spans="1:8" ht="15">
      <c r="A14" s="1" t="s">
        <v>7</v>
      </c>
      <c r="B14" s="1" t="s">
        <v>33</v>
      </c>
      <c r="C14" s="1" t="s">
        <v>34</v>
      </c>
      <c r="D14" s="1" t="s">
        <v>10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7</v>
      </c>
      <c r="B15" s="1" t="s">
        <v>35</v>
      </c>
      <c r="C15" s="1" t="s">
        <v>36</v>
      </c>
      <c r="D15" s="1" t="s">
        <v>10</v>
      </c>
      <c r="E15" s="1">
        <v>252</v>
      </c>
      <c r="F15" s="1">
        <v>252</v>
      </c>
      <c r="G15" s="1">
        <v>0</v>
      </c>
      <c r="H15" s="1">
        <v>100</v>
      </c>
    </row>
    <row r="16" spans="1:8" ht="15">
      <c r="A16" s="1" t="s">
        <v>7</v>
      </c>
      <c r="B16" s="1" t="s">
        <v>37</v>
      </c>
      <c r="C16" s="1" t="s">
        <v>38</v>
      </c>
      <c r="D16" s="1" t="s">
        <v>10</v>
      </c>
      <c r="E16" s="1">
        <v>1905</v>
      </c>
      <c r="F16" s="1">
        <v>1905</v>
      </c>
      <c r="G16" s="1">
        <v>0</v>
      </c>
      <c r="H16" s="1">
        <v>100</v>
      </c>
    </row>
    <row r="17" spans="1:8" ht="15">
      <c r="A17" s="1" t="s">
        <v>7</v>
      </c>
      <c r="B17" s="1" t="s">
        <v>39</v>
      </c>
      <c r="C17" s="1" t="s">
        <v>40</v>
      </c>
      <c r="D17" s="1" t="s">
        <v>10</v>
      </c>
      <c r="E17" s="1">
        <v>526</v>
      </c>
      <c r="F17" s="1">
        <v>525.96</v>
      </c>
      <c r="G17" s="1">
        <v>0.04</v>
      </c>
      <c r="H17" s="1">
        <v>99.99</v>
      </c>
    </row>
    <row r="18" spans="1:8" ht="15">
      <c r="A18" s="1" t="s">
        <v>7</v>
      </c>
      <c r="B18" s="1" t="s">
        <v>41</v>
      </c>
      <c r="C18" s="1" t="s">
        <v>42</v>
      </c>
      <c r="D18" s="1" t="s">
        <v>10</v>
      </c>
      <c r="E18" s="1">
        <v>453</v>
      </c>
      <c r="F18" s="1">
        <v>453</v>
      </c>
      <c r="G18" s="1">
        <v>0</v>
      </c>
      <c r="H18" s="1">
        <v>100</v>
      </c>
    </row>
    <row r="19" spans="1:8" ht="15">
      <c r="A19" s="1" t="s">
        <v>7</v>
      </c>
      <c r="B19" s="1" t="s">
        <v>43</v>
      </c>
      <c r="C19" s="1" t="s">
        <v>44</v>
      </c>
      <c r="D19" s="1" t="s">
        <v>10</v>
      </c>
      <c r="E19" s="1">
        <v>1509</v>
      </c>
      <c r="F19" s="1">
        <v>1509</v>
      </c>
      <c r="G19" s="1">
        <v>0</v>
      </c>
      <c r="H19" s="1">
        <v>100</v>
      </c>
    </row>
    <row r="20" spans="1:8" ht="15">
      <c r="A20" s="1" t="s">
        <v>7</v>
      </c>
      <c r="B20" s="1" t="s">
        <v>45</v>
      </c>
      <c r="C20" s="1" t="s">
        <v>46</v>
      </c>
      <c r="D20" s="1" t="s">
        <v>10</v>
      </c>
      <c r="E20" s="1">
        <v>406</v>
      </c>
      <c r="F20" s="1">
        <v>37.94</v>
      </c>
      <c r="G20" s="1">
        <v>368.06</v>
      </c>
      <c r="H20" s="1">
        <v>9.34</v>
      </c>
    </row>
    <row r="21" spans="1:8" ht="15">
      <c r="A21" s="1" t="s">
        <v>7</v>
      </c>
      <c r="B21" s="1" t="s">
        <v>47</v>
      </c>
      <c r="C21" s="1" t="s">
        <v>48</v>
      </c>
      <c r="D21" s="1" t="s">
        <v>10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7</v>
      </c>
      <c r="B22" s="1" t="s">
        <v>49</v>
      </c>
      <c r="C22" s="1" t="s">
        <v>50</v>
      </c>
      <c r="D22" s="1" t="s">
        <v>10</v>
      </c>
      <c r="E22" s="1">
        <v>2919</v>
      </c>
      <c r="F22" s="1">
        <v>2919</v>
      </c>
      <c r="G22" s="1">
        <v>0</v>
      </c>
      <c r="H22" s="1">
        <v>100</v>
      </c>
    </row>
    <row r="23" spans="1:8" ht="15">
      <c r="A23" s="1" t="s">
        <v>7</v>
      </c>
      <c r="B23" s="1" t="s">
        <v>51</v>
      </c>
      <c r="C23" s="1" t="s">
        <v>52</v>
      </c>
      <c r="D23" s="1" t="s">
        <v>10</v>
      </c>
      <c r="E23" s="1">
        <v>1152</v>
      </c>
      <c r="F23" s="1">
        <v>1152</v>
      </c>
      <c r="G23" s="1">
        <v>0</v>
      </c>
      <c r="H23" s="1">
        <v>100</v>
      </c>
    </row>
    <row r="24" spans="1:8" ht="15">
      <c r="A24" s="1" t="s">
        <v>53</v>
      </c>
      <c r="B24" s="1" t="s">
        <v>54</v>
      </c>
      <c r="C24" s="1" t="s">
        <v>55</v>
      </c>
      <c r="D24" s="1" t="s">
        <v>56</v>
      </c>
      <c r="E24" s="1">
        <v>0</v>
      </c>
      <c r="F24" s="1">
        <v>0</v>
      </c>
      <c r="G24" s="1">
        <v>0</v>
      </c>
      <c r="H24" s="1">
        <v>0</v>
      </c>
    </row>
    <row r="25" spans="1:8" ht="15">
      <c r="A25" s="1" t="s">
        <v>53</v>
      </c>
      <c r="B25" s="1" t="s">
        <v>13</v>
      </c>
      <c r="C25" s="1" t="s">
        <v>14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</row>
    <row r="26" spans="1:8" ht="15">
      <c r="A26" s="1" t="s">
        <v>53</v>
      </c>
      <c r="B26" s="1" t="s">
        <v>15</v>
      </c>
      <c r="C26" s="1" t="s">
        <v>16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</row>
    <row r="27" spans="1:8" ht="15">
      <c r="A27" s="1" t="s">
        <v>53</v>
      </c>
      <c r="B27" s="1" t="s">
        <v>19</v>
      </c>
      <c r="C27" s="1" t="s">
        <v>20</v>
      </c>
      <c r="D27" s="1" t="s">
        <v>56</v>
      </c>
      <c r="E27" s="1">
        <v>0</v>
      </c>
      <c r="F27" s="1">
        <v>0</v>
      </c>
      <c r="G27" s="1">
        <v>0</v>
      </c>
      <c r="H27" s="1">
        <v>0</v>
      </c>
    </row>
    <row r="28" spans="1:8" ht="15">
      <c r="A28" s="1" t="s">
        <v>53</v>
      </c>
      <c r="B28" s="1" t="s">
        <v>21</v>
      </c>
      <c r="C28" s="1" t="s">
        <v>22</v>
      </c>
      <c r="D28" s="1" t="s">
        <v>56</v>
      </c>
      <c r="E28" s="1">
        <v>0</v>
      </c>
      <c r="F28" s="1">
        <v>0</v>
      </c>
      <c r="G28" s="1">
        <v>0</v>
      </c>
      <c r="H28" s="1">
        <v>0</v>
      </c>
    </row>
    <row r="29" spans="1:8" ht="15">
      <c r="A29" s="1" t="s">
        <v>53</v>
      </c>
      <c r="B29" s="1" t="s">
        <v>27</v>
      </c>
      <c r="C29" s="1" t="s">
        <v>28</v>
      </c>
      <c r="D29" s="1" t="s">
        <v>56</v>
      </c>
      <c r="E29" s="1">
        <v>1500</v>
      </c>
      <c r="F29" s="1">
        <v>2500</v>
      </c>
      <c r="G29" s="1">
        <v>-1000</v>
      </c>
      <c r="H29" s="1">
        <v>166.67</v>
      </c>
    </row>
    <row r="30" spans="1:8" ht="15">
      <c r="A30" s="1" t="s">
        <v>53</v>
      </c>
      <c r="B30" s="1" t="s">
        <v>57</v>
      </c>
      <c r="C30" s="1" t="s">
        <v>58</v>
      </c>
      <c r="D30" s="1" t="s">
        <v>56</v>
      </c>
      <c r="E30" s="1">
        <v>0</v>
      </c>
      <c r="F30" s="1">
        <v>0</v>
      </c>
      <c r="G30" s="1">
        <v>0</v>
      </c>
      <c r="H30" s="1">
        <v>0</v>
      </c>
    </row>
    <row r="31" spans="1:8" ht="15">
      <c r="A31" s="1" t="s">
        <v>72</v>
      </c>
      <c r="B31" s="1" t="s">
        <v>25</v>
      </c>
      <c r="C31" s="1" t="s">
        <v>26</v>
      </c>
      <c r="D31" s="1" t="s">
        <v>59</v>
      </c>
      <c r="E31" s="1">
        <v>0</v>
      </c>
      <c r="F31" s="1">
        <v>172.83</v>
      </c>
      <c r="G31" s="1">
        <v>-172.83</v>
      </c>
      <c r="H31" s="1">
        <v>0</v>
      </c>
    </row>
    <row r="32" spans="1:8" ht="15">
      <c r="A32" s="1" t="s">
        <v>72</v>
      </c>
      <c r="B32" s="1" t="s">
        <v>27</v>
      </c>
      <c r="C32" s="1" t="s">
        <v>28</v>
      </c>
      <c r="D32" s="1" t="s">
        <v>59</v>
      </c>
      <c r="E32" s="1">
        <v>5000</v>
      </c>
      <c r="F32" s="1">
        <v>7175</v>
      </c>
      <c r="G32" s="1">
        <v>-2175</v>
      </c>
      <c r="H32" s="1">
        <v>143.5</v>
      </c>
    </row>
    <row r="33" spans="1:8" ht="15">
      <c r="A33" s="1" t="s">
        <v>72</v>
      </c>
      <c r="B33" s="1" t="s">
        <v>57</v>
      </c>
      <c r="C33" s="1" t="s">
        <v>58</v>
      </c>
      <c r="D33" s="1" t="s">
        <v>59</v>
      </c>
      <c r="E33" s="1">
        <v>720</v>
      </c>
      <c r="F33" s="1">
        <v>0</v>
      </c>
      <c r="G33" s="1">
        <v>720</v>
      </c>
      <c r="H33" s="1">
        <v>0</v>
      </c>
    </row>
    <row r="34" spans="1:8" ht="15">
      <c r="A34" s="1" t="s">
        <v>73</v>
      </c>
      <c r="B34" s="1" t="s">
        <v>54</v>
      </c>
      <c r="C34" s="1" t="s">
        <v>55</v>
      </c>
      <c r="D34" s="1" t="s">
        <v>60</v>
      </c>
      <c r="E34" s="1">
        <v>900</v>
      </c>
      <c r="F34" s="1">
        <v>0</v>
      </c>
      <c r="G34" s="1">
        <v>900</v>
      </c>
      <c r="H34" s="1">
        <v>0</v>
      </c>
    </row>
    <row r="35" spans="1:8" ht="15">
      <c r="A35" s="1" t="s">
        <v>73</v>
      </c>
      <c r="B35" s="1" t="s">
        <v>13</v>
      </c>
      <c r="C35" s="1" t="s">
        <v>14</v>
      </c>
      <c r="D35" s="1" t="s">
        <v>60</v>
      </c>
      <c r="E35" s="1">
        <v>65</v>
      </c>
      <c r="F35" s="1">
        <v>0</v>
      </c>
      <c r="G35" s="1">
        <v>65</v>
      </c>
      <c r="H35" s="1">
        <v>0</v>
      </c>
    </row>
    <row r="36" spans="1:8" ht="15">
      <c r="A36" s="1" t="s">
        <v>73</v>
      </c>
      <c r="B36" s="1" t="s">
        <v>15</v>
      </c>
      <c r="C36" s="1" t="s">
        <v>16</v>
      </c>
      <c r="D36" s="1" t="s">
        <v>60</v>
      </c>
      <c r="E36" s="1">
        <v>78</v>
      </c>
      <c r="F36" s="1">
        <v>0</v>
      </c>
      <c r="G36" s="1">
        <v>78</v>
      </c>
      <c r="H36" s="1">
        <v>0</v>
      </c>
    </row>
    <row r="37" spans="1:8" ht="15">
      <c r="A37" s="1" t="s">
        <v>73</v>
      </c>
      <c r="B37" s="1" t="s">
        <v>19</v>
      </c>
      <c r="C37" s="1" t="s">
        <v>20</v>
      </c>
      <c r="D37" s="1" t="s">
        <v>60</v>
      </c>
      <c r="E37" s="1">
        <v>17</v>
      </c>
      <c r="F37" s="1">
        <v>0</v>
      </c>
      <c r="G37" s="1">
        <v>17</v>
      </c>
      <c r="H37" s="1">
        <v>0</v>
      </c>
    </row>
    <row r="38" spans="1:8" ht="15">
      <c r="A38" s="1" t="s">
        <v>73</v>
      </c>
      <c r="B38" s="1" t="s">
        <v>21</v>
      </c>
      <c r="C38" s="1" t="s">
        <v>22</v>
      </c>
      <c r="D38" s="1" t="s">
        <v>60</v>
      </c>
      <c r="E38" s="1">
        <v>5</v>
      </c>
      <c r="F38" s="1">
        <v>0</v>
      </c>
      <c r="G38" s="1">
        <v>5</v>
      </c>
      <c r="H38" s="1">
        <v>0</v>
      </c>
    </row>
    <row r="39" spans="1:8" ht="15">
      <c r="A39" s="1" t="s">
        <v>73</v>
      </c>
      <c r="B39" s="1" t="s">
        <v>27</v>
      </c>
      <c r="C39" s="1" t="s">
        <v>28</v>
      </c>
      <c r="D39" s="1" t="s">
        <v>60</v>
      </c>
      <c r="E39" s="1">
        <v>4000</v>
      </c>
      <c r="F39" s="1">
        <v>1956.82</v>
      </c>
      <c r="G39" s="1">
        <v>2043.18</v>
      </c>
      <c r="H39" s="1">
        <v>48.92</v>
      </c>
    </row>
    <row r="40" spans="1:8" ht="15">
      <c r="A40" s="1" t="s">
        <v>73</v>
      </c>
      <c r="B40" s="1" t="s">
        <v>57</v>
      </c>
      <c r="C40" s="1" t="s">
        <v>58</v>
      </c>
      <c r="D40" s="1" t="s">
        <v>60</v>
      </c>
      <c r="E40" s="1">
        <v>10</v>
      </c>
      <c r="F40" s="1">
        <v>0</v>
      </c>
      <c r="G40" s="1">
        <v>10</v>
      </c>
      <c r="H40" s="1">
        <v>0</v>
      </c>
    </row>
    <row r="41" spans="1:8" ht="15">
      <c r="A41" s="1" t="s">
        <v>74</v>
      </c>
      <c r="B41" s="1" t="s">
        <v>27</v>
      </c>
      <c r="C41" s="1" t="s">
        <v>28</v>
      </c>
      <c r="D41" s="1" t="s">
        <v>61</v>
      </c>
      <c r="E41" s="1">
        <v>6000</v>
      </c>
      <c r="F41" s="1">
        <v>0</v>
      </c>
      <c r="G41" s="1">
        <v>6000</v>
      </c>
      <c r="H41" s="1">
        <v>0</v>
      </c>
    </row>
    <row r="42" spans="1:8" ht="15">
      <c r="A42" s="1" t="s">
        <v>74</v>
      </c>
      <c r="B42" s="1" t="s">
        <v>57</v>
      </c>
      <c r="C42" s="1" t="s">
        <v>58</v>
      </c>
      <c r="D42" s="1" t="s">
        <v>61</v>
      </c>
      <c r="E42" s="1">
        <v>720</v>
      </c>
      <c r="F42" s="1">
        <v>0</v>
      </c>
      <c r="G42" s="1">
        <v>720</v>
      </c>
      <c r="H4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1" customWidth="1"/>
    <col min="2" max="2" width="8.421875" style="1" customWidth="1"/>
    <col min="3" max="3" width="14.421875" style="1" customWidth="1"/>
    <col min="4" max="4" width="34.851562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3.140625" style="1" customWidth="1"/>
    <col min="9" max="9" width="8.421875" style="1" customWidth="1"/>
    <col min="10" max="1638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75</v>
      </c>
      <c r="E1" s="2" t="s">
        <v>76</v>
      </c>
      <c r="F1" s="2" t="s">
        <v>79</v>
      </c>
      <c r="G1" s="2" t="s">
        <v>77</v>
      </c>
      <c r="H1" s="2" t="s">
        <v>78</v>
      </c>
    </row>
    <row r="2" spans="1:8" ht="15">
      <c r="A2" s="1" t="s">
        <v>8</v>
      </c>
      <c r="B2" s="1" t="s">
        <v>9</v>
      </c>
      <c r="C2" s="1" t="s">
        <v>10</v>
      </c>
      <c r="D2" s="1" t="s">
        <v>8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11</v>
      </c>
      <c r="B3" s="1" t="s">
        <v>12</v>
      </c>
      <c r="C3" s="1" t="s">
        <v>10</v>
      </c>
      <c r="D3" s="1" t="s">
        <v>11</v>
      </c>
      <c r="E3" s="1">
        <v>63184</v>
      </c>
      <c r="F3" s="1">
        <v>10528</v>
      </c>
      <c r="G3" s="1">
        <v>52656</v>
      </c>
      <c r="H3" s="1">
        <v>16.66</v>
      </c>
    </row>
    <row r="4" spans="1:8" ht="15">
      <c r="A4" s="1" t="s">
        <v>13</v>
      </c>
      <c r="B4" s="1" t="s">
        <v>14</v>
      </c>
      <c r="C4" s="1" t="s">
        <v>10</v>
      </c>
      <c r="D4" s="1" t="s">
        <v>13</v>
      </c>
      <c r="E4" s="1">
        <v>4834</v>
      </c>
      <c r="F4" s="1">
        <v>805.38</v>
      </c>
      <c r="G4" s="1">
        <v>4028.62</v>
      </c>
      <c r="H4" s="1">
        <v>16.66</v>
      </c>
    </row>
    <row r="5" spans="1:8" ht="15">
      <c r="A5" s="1" t="s">
        <v>15</v>
      </c>
      <c r="B5" s="1" t="s">
        <v>16</v>
      </c>
      <c r="C5" s="1" t="s">
        <v>10</v>
      </c>
      <c r="D5" s="1" t="s">
        <v>15</v>
      </c>
      <c r="E5" s="1">
        <v>5131</v>
      </c>
      <c r="F5" s="1">
        <v>759.08</v>
      </c>
      <c r="G5" s="1">
        <v>4371.92</v>
      </c>
      <c r="H5" s="1">
        <v>14.79</v>
      </c>
    </row>
    <row r="6" spans="1:8" ht="15">
      <c r="A6" s="1" t="s">
        <v>17</v>
      </c>
      <c r="B6" s="1" t="s">
        <v>18</v>
      </c>
      <c r="C6" s="1" t="s">
        <v>10</v>
      </c>
      <c r="D6" s="1" t="s">
        <v>17</v>
      </c>
      <c r="E6" s="1">
        <v>919</v>
      </c>
      <c r="F6" s="1">
        <v>139.98</v>
      </c>
      <c r="G6" s="1">
        <v>779.02</v>
      </c>
      <c r="H6" s="1">
        <v>15.23</v>
      </c>
    </row>
    <row r="7" spans="1:8" ht="15">
      <c r="A7" s="1" t="s">
        <v>19</v>
      </c>
      <c r="B7" s="1" t="s">
        <v>20</v>
      </c>
      <c r="C7" s="1" t="s">
        <v>10</v>
      </c>
      <c r="D7" s="1" t="s">
        <v>19</v>
      </c>
      <c r="E7" s="1">
        <v>272</v>
      </c>
      <c r="F7" s="1">
        <v>34.68</v>
      </c>
      <c r="G7" s="1">
        <v>237.32</v>
      </c>
      <c r="H7" s="1">
        <v>12.75</v>
      </c>
    </row>
    <row r="8" spans="1:8" ht="15">
      <c r="A8" s="1" t="s">
        <v>21</v>
      </c>
      <c r="B8" s="1" t="s">
        <v>22</v>
      </c>
      <c r="C8" s="1" t="s">
        <v>10</v>
      </c>
      <c r="D8" s="1" t="s">
        <v>21</v>
      </c>
      <c r="E8" s="1">
        <v>569</v>
      </c>
      <c r="F8" s="1">
        <v>94.74</v>
      </c>
      <c r="G8" s="1">
        <v>474.26</v>
      </c>
      <c r="H8" s="1">
        <v>16.65</v>
      </c>
    </row>
    <row r="9" spans="1:8" ht="15">
      <c r="A9" s="1" t="s">
        <v>23</v>
      </c>
      <c r="B9" s="1" t="s">
        <v>24</v>
      </c>
      <c r="C9" s="1" t="s">
        <v>10</v>
      </c>
      <c r="D9" s="1" t="s">
        <v>23</v>
      </c>
      <c r="E9" s="1">
        <v>360</v>
      </c>
      <c r="F9" s="1">
        <v>60.01</v>
      </c>
      <c r="G9" s="1">
        <v>299.99</v>
      </c>
      <c r="H9" s="1">
        <v>16.67</v>
      </c>
    </row>
    <row r="10" spans="1:8" ht="15">
      <c r="A10" s="1" t="s">
        <v>25</v>
      </c>
      <c r="B10" s="1" t="s">
        <v>26</v>
      </c>
      <c r="C10" s="1" t="s">
        <v>10</v>
      </c>
      <c r="D10" s="1" t="s">
        <v>25</v>
      </c>
      <c r="E10" s="1">
        <v>800</v>
      </c>
      <c r="F10" s="1">
        <v>0</v>
      </c>
      <c r="G10" s="1">
        <v>800</v>
      </c>
      <c r="H10" s="1">
        <v>0</v>
      </c>
    </row>
    <row r="11" spans="1:8" ht="15">
      <c r="A11" s="1" t="s">
        <v>27</v>
      </c>
      <c r="B11" s="1" t="s">
        <v>28</v>
      </c>
      <c r="C11" s="1" t="s">
        <v>10</v>
      </c>
      <c r="D11" s="1" t="s">
        <v>27</v>
      </c>
      <c r="E11" s="1">
        <v>1350</v>
      </c>
      <c r="F11" s="1">
        <v>104</v>
      </c>
      <c r="G11" s="1">
        <v>1246</v>
      </c>
      <c r="H11" s="1">
        <v>7.7</v>
      </c>
    </row>
    <row r="12" spans="1:8" ht="15">
      <c r="A12" s="1" t="s">
        <v>29</v>
      </c>
      <c r="B12" s="1" t="s">
        <v>30</v>
      </c>
      <c r="C12" s="1" t="s">
        <v>10</v>
      </c>
      <c r="D12" s="1" t="s">
        <v>29</v>
      </c>
      <c r="E12" s="1">
        <v>800</v>
      </c>
      <c r="F12" s="1">
        <v>0</v>
      </c>
      <c r="G12" s="1">
        <v>800</v>
      </c>
      <c r="H12" s="1">
        <v>0</v>
      </c>
    </row>
    <row r="13" spans="1:8" ht="15">
      <c r="A13" s="1" t="s">
        <v>31</v>
      </c>
      <c r="B13" s="1" t="s">
        <v>32</v>
      </c>
      <c r="C13" s="1" t="s">
        <v>10</v>
      </c>
      <c r="D13" s="1" t="s">
        <v>31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s="1" t="s">
        <v>33</v>
      </c>
      <c r="B14" s="1" t="s">
        <v>34</v>
      </c>
      <c r="C14" s="1" t="s">
        <v>10</v>
      </c>
      <c r="D14" s="1" t="s">
        <v>33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35</v>
      </c>
      <c r="B15" s="1" t="s">
        <v>36</v>
      </c>
      <c r="C15" s="1" t="s">
        <v>10</v>
      </c>
      <c r="D15" s="1" t="s">
        <v>35</v>
      </c>
      <c r="E15" s="1">
        <v>665</v>
      </c>
      <c r="F15" s="1">
        <v>110.84</v>
      </c>
      <c r="G15" s="1">
        <v>554.16</v>
      </c>
      <c r="H15" s="1">
        <v>16.67</v>
      </c>
    </row>
    <row r="16" spans="1:8" ht="15">
      <c r="A16" s="1" t="s">
        <v>37</v>
      </c>
      <c r="B16" s="1" t="s">
        <v>38</v>
      </c>
      <c r="C16" s="1" t="s">
        <v>10</v>
      </c>
      <c r="D16" s="1" t="s">
        <v>37</v>
      </c>
      <c r="E16" s="1">
        <v>2208</v>
      </c>
      <c r="F16" s="1">
        <v>368</v>
      </c>
      <c r="G16" s="1">
        <v>1840</v>
      </c>
      <c r="H16" s="1">
        <v>16.67</v>
      </c>
    </row>
    <row r="17" spans="1:8" ht="15">
      <c r="A17" s="1" t="s">
        <v>39</v>
      </c>
      <c r="B17" s="1" t="s">
        <v>40</v>
      </c>
      <c r="C17" s="1" t="s">
        <v>10</v>
      </c>
      <c r="D17" s="1" t="s">
        <v>39</v>
      </c>
      <c r="E17" s="1">
        <v>417</v>
      </c>
      <c r="F17" s="1">
        <v>69.5</v>
      </c>
      <c r="G17" s="1">
        <v>347.5</v>
      </c>
      <c r="H17" s="1">
        <v>16.67</v>
      </c>
    </row>
    <row r="18" spans="1:8" ht="15">
      <c r="A18" s="1" t="s">
        <v>41</v>
      </c>
      <c r="B18" s="1" t="s">
        <v>42</v>
      </c>
      <c r="C18" s="1" t="s">
        <v>10</v>
      </c>
      <c r="D18" s="1" t="s">
        <v>41</v>
      </c>
      <c r="E18" s="1">
        <v>479</v>
      </c>
      <c r="F18" s="1">
        <v>79.84</v>
      </c>
      <c r="G18" s="1">
        <v>399.16</v>
      </c>
      <c r="H18" s="1">
        <v>16.67</v>
      </c>
    </row>
    <row r="19" spans="1:8" ht="15">
      <c r="A19" s="1" t="s">
        <v>43</v>
      </c>
      <c r="B19" s="1" t="s">
        <v>44</v>
      </c>
      <c r="C19" s="1" t="s">
        <v>10</v>
      </c>
      <c r="D19" s="1" t="s">
        <v>43</v>
      </c>
      <c r="E19" s="1">
        <v>1068</v>
      </c>
      <c r="F19" s="1">
        <v>178</v>
      </c>
      <c r="G19" s="1">
        <v>890</v>
      </c>
      <c r="H19" s="1">
        <v>16.67</v>
      </c>
    </row>
    <row r="20" spans="1:8" ht="15">
      <c r="A20" s="1" t="s">
        <v>45</v>
      </c>
      <c r="B20" s="1" t="s">
        <v>46</v>
      </c>
      <c r="C20" s="1" t="s">
        <v>10</v>
      </c>
      <c r="D20" s="1" t="s">
        <v>45</v>
      </c>
      <c r="E20" s="1">
        <v>406</v>
      </c>
      <c r="F20" s="1">
        <v>0</v>
      </c>
      <c r="G20" s="1">
        <v>406</v>
      </c>
      <c r="H20" s="1">
        <v>0</v>
      </c>
    </row>
    <row r="21" spans="1:8" ht="15">
      <c r="A21" s="1" t="s">
        <v>47</v>
      </c>
      <c r="B21" s="1" t="s">
        <v>48</v>
      </c>
      <c r="C21" s="1" t="s">
        <v>10</v>
      </c>
      <c r="D21" s="1" t="s">
        <v>47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49</v>
      </c>
      <c r="B22" s="1" t="s">
        <v>50</v>
      </c>
      <c r="C22" s="1" t="s">
        <v>10</v>
      </c>
      <c r="D22" s="1" t="s">
        <v>49</v>
      </c>
      <c r="E22" s="1">
        <v>2986</v>
      </c>
      <c r="F22" s="1">
        <v>497.66</v>
      </c>
      <c r="G22" s="1">
        <v>2488.34</v>
      </c>
      <c r="H22" s="1">
        <v>16.67</v>
      </c>
    </row>
    <row r="23" spans="1:8" ht="15">
      <c r="A23" s="1" t="s">
        <v>51</v>
      </c>
      <c r="B23" s="1" t="s">
        <v>52</v>
      </c>
      <c r="C23" s="1" t="s">
        <v>10</v>
      </c>
      <c r="D23" s="1" t="s">
        <v>51</v>
      </c>
      <c r="E23" s="1">
        <v>1170</v>
      </c>
      <c r="F23" s="1">
        <v>195</v>
      </c>
      <c r="G23" s="1">
        <v>975</v>
      </c>
      <c r="H23" s="1">
        <v>16.67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54</v>
      </c>
      <c r="E24" s="1">
        <v>900</v>
      </c>
      <c r="F24" s="1">
        <v>0</v>
      </c>
      <c r="G24" s="1">
        <v>900</v>
      </c>
      <c r="H24" s="1">
        <v>0</v>
      </c>
    </row>
    <row r="25" spans="1:8" ht="15">
      <c r="A25" s="1" t="s">
        <v>13</v>
      </c>
      <c r="B25" s="1" t="s">
        <v>14</v>
      </c>
      <c r="C25" s="1" t="s">
        <v>56</v>
      </c>
      <c r="D25" s="1" t="s">
        <v>13</v>
      </c>
      <c r="E25" s="1">
        <v>65</v>
      </c>
      <c r="F25" s="1">
        <v>0</v>
      </c>
      <c r="G25" s="1">
        <v>65</v>
      </c>
      <c r="H25" s="1">
        <v>0</v>
      </c>
    </row>
    <row r="26" spans="1:8" ht="15">
      <c r="A26" s="1" t="s">
        <v>15</v>
      </c>
      <c r="B26" s="1" t="s">
        <v>16</v>
      </c>
      <c r="C26" s="1" t="s">
        <v>56</v>
      </c>
      <c r="D26" s="1" t="s">
        <v>15</v>
      </c>
      <c r="E26" s="1">
        <v>78</v>
      </c>
      <c r="F26" s="1">
        <v>0</v>
      </c>
      <c r="G26" s="1">
        <v>78</v>
      </c>
      <c r="H26" s="1">
        <v>0</v>
      </c>
    </row>
    <row r="27" spans="1:8" ht="15">
      <c r="A27" s="1" t="s">
        <v>19</v>
      </c>
      <c r="B27" s="1" t="s">
        <v>20</v>
      </c>
      <c r="C27" s="1" t="s">
        <v>56</v>
      </c>
      <c r="D27" s="1" t="s">
        <v>19</v>
      </c>
      <c r="E27" s="1">
        <v>17</v>
      </c>
      <c r="F27" s="1">
        <v>0</v>
      </c>
      <c r="G27" s="1">
        <v>17</v>
      </c>
      <c r="H27" s="1">
        <v>0</v>
      </c>
    </row>
    <row r="28" spans="1:8" ht="15">
      <c r="A28" s="1" t="s">
        <v>21</v>
      </c>
      <c r="B28" s="1" t="s">
        <v>22</v>
      </c>
      <c r="C28" s="1" t="s">
        <v>56</v>
      </c>
      <c r="D28" s="1" t="s">
        <v>21</v>
      </c>
      <c r="E28" s="1">
        <v>5</v>
      </c>
      <c r="F28" s="1">
        <v>0</v>
      </c>
      <c r="G28" s="1">
        <v>5</v>
      </c>
      <c r="H28" s="1">
        <v>0</v>
      </c>
    </row>
    <row r="29" spans="1:8" ht="15">
      <c r="A29" s="1" t="s">
        <v>25</v>
      </c>
      <c r="B29" s="1" t="s">
        <v>26</v>
      </c>
      <c r="C29" s="1" t="s">
        <v>56</v>
      </c>
      <c r="D29" s="1" t="s">
        <v>25</v>
      </c>
      <c r="E29" s="1">
        <v>0</v>
      </c>
      <c r="F29" s="1">
        <v>104.02</v>
      </c>
      <c r="G29" s="1">
        <v>-104.02</v>
      </c>
      <c r="H29" s="1">
        <v>0</v>
      </c>
    </row>
    <row r="30" spans="1:8" ht="15">
      <c r="A30" s="1" t="s">
        <v>27</v>
      </c>
      <c r="B30" s="1" t="s">
        <v>28</v>
      </c>
      <c r="C30" s="1" t="s">
        <v>56</v>
      </c>
      <c r="D30" s="1" t="s">
        <v>27</v>
      </c>
      <c r="E30" s="1">
        <v>5500</v>
      </c>
      <c r="F30" s="1">
        <v>1290.25</v>
      </c>
      <c r="G30" s="1">
        <v>4209.75</v>
      </c>
      <c r="H30" s="1">
        <v>23.46</v>
      </c>
    </row>
    <row r="31" spans="1:8" ht="15">
      <c r="A31" s="1" t="s">
        <v>57</v>
      </c>
      <c r="B31" s="1" t="s">
        <v>58</v>
      </c>
      <c r="C31" s="1" t="s">
        <v>56</v>
      </c>
      <c r="D31" s="1" t="s">
        <v>57</v>
      </c>
      <c r="E31" s="1">
        <v>10</v>
      </c>
      <c r="F31" s="1">
        <v>0</v>
      </c>
      <c r="G31" s="1">
        <v>10</v>
      </c>
      <c r="H31" s="1">
        <v>0</v>
      </c>
    </row>
    <row r="32" spans="1:8" ht="15">
      <c r="A32" s="1" t="s">
        <v>25</v>
      </c>
      <c r="B32" s="1" t="s">
        <v>26</v>
      </c>
      <c r="C32" s="1" t="s">
        <v>59</v>
      </c>
      <c r="D32" s="1" t="s">
        <v>25</v>
      </c>
      <c r="E32" s="1">
        <v>0</v>
      </c>
      <c r="F32" s="1">
        <v>0</v>
      </c>
      <c r="G32" s="1">
        <v>0</v>
      </c>
      <c r="H32" s="1">
        <v>0</v>
      </c>
    </row>
    <row r="33" spans="1:8" ht="15">
      <c r="A33" s="1" t="s">
        <v>27</v>
      </c>
      <c r="B33" s="1" t="s">
        <v>28</v>
      </c>
      <c r="C33" s="1" t="s">
        <v>59</v>
      </c>
      <c r="D33" s="1" t="s">
        <v>27</v>
      </c>
      <c r="E33" s="1">
        <v>11000</v>
      </c>
      <c r="F33" s="1">
        <v>0</v>
      </c>
      <c r="G33" s="1">
        <v>11000</v>
      </c>
      <c r="H33" s="1">
        <v>0</v>
      </c>
    </row>
    <row r="34" spans="1:8" ht="15">
      <c r="A34" s="1" t="s">
        <v>57</v>
      </c>
      <c r="B34" s="1" t="s">
        <v>58</v>
      </c>
      <c r="C34" s="1" t="s">
        <v>59</v>
      </c>
      <c r="D34" s="1" t="s">
        <v>57</v>
      </c>
      <c r="E34" s="1">
        <v>1440</v>
      </c>
      <c r="F34" s="1">
        <v>0</v>
      </c>
      <c r="G34" s="1">
        <v>1440</v>
      </c>
      <c r="H34" s="1">
        <v>0</v>
      </c>
    </row>
    <row r="35" spans="1:8" ht="15">
      <c r="A35" s="1" t="s">
        <v>54</v>
      </c>
      <c r="B35" s="1" t="s">
        <v>55</v>
      </c>
      <c r="C35" s="1" t="s">
        <v>60</v>
      </c>
      <c r="D35" s="1" t="s">
        <v>54</v>
      </c>
      <c r="E35" s="1">
        <v>0</v>
      </c>
      <c r="F35" s="1">
        <v>0</v>
      </c>
      <c r="G35" s="1">
        <v>0</v>
      </c>
      <c r="H35" s="1">
        <v>0</v>
      </c>
    </row>
    <row r="36" spans="1:8" ht="15">
      <c r="A36" s="1" t="s">
        <v>13</v>
      </c>
      <c r="B36" s="1" t="s">
        <v>14</v>
      </c>
      <c r="C36" s="1" t="s">
        <v>60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</row>
    <row r="37" spans="1:8" ht="15">
      <c r="A37" s="1" t="s">
        <v>15</v>
      </c>
      <c r="B37" s="1" t="s">
        <v>16</v>
      </c>
      <c r="C37" s="1" t="s">
        <v>60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</row>
    <row r="38" spans="1:8" ht="15">
      <c r="A38" s="1" t="s">
        <v>19</v>
      </c>
      <c r="B38" s="1" t="s">
        <v>20</v>
      </c>
      <c r="C38" s="1" t="s">
        <v>60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</row>
    <row r="39" spans="1:8" ht="15">
      <c r="A39" s="1" t="s">
        <v>21</v>
      </c>
      <c r="B39" s="1" t="s">
        <v>22</v>
      </c>
      <c r="C39" s="1" t="s">
        <v>60</v>
      </c>
      <c r="D39" s="1" t="s">
        <v>21</v>
      </c>
      <c r="E39" s="1">
        <v>0</v>
      </c>
      <c r="F39" s="1">
        <v>0</v>
      </c>
      <c r="G39" s="1">
        <v>0</v>
      </c>
      <c r="H39" s="1">
        <v>0</v>
      </c>
    </row>
    <row r="40" spans="1:8" ht="15">
      <c r="A40" s="1" t="s">
        <v>25</v>
      </c>
      <c r="B40" s="1" t="s">
        <v>26</v>
      </c>
      <c r="C40" s="1" t="s">
        <v>60</v>
      </c>
      <c r="D40" s="1" t="s">
        <v>25</v>
      </c>
      <c r="E40" s="1">
        <v>0</v>
      </c>
      <c r="F40" s="1">
        <v>0</v>
      </c>
      <c r="G40" s="1">
        <v>0</v>
      </c>
      <c r="H40" s="1">
        <v>0</v>
      </c>
    </row>
    <row r="41" spans="1:8" ht="15">
      <c r="A41" s="1" t="s">
        <v>27</v>
      </c>
      <c r="B41" s="1" t="s">
        <v>28</v>
      </c>
      <c r="C41" s="1" t="s">
        <v>60</v>
      </c>
      <c r="D41" s="1" t="s">
        <v>27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s="1" t="s">
        <v>57</v>
      </c>
      <c r="B42" s="1" t="s">
        <v>58</v>
      </c>
      <c r="C42" s="1" t="s">
        <v>60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</row>
    <row r="43" spans="1:8" ht="15">
      <c r="A43" s="1" t="s">
        <v>27</v>
      </c>
      <c r="B43" s="1" t="s">
        <v>28</v>
      </c>
      <c r="C43" s="1" t="s">
        <v>61</v>
      </c>
      <c r="D43" s="1" t="s">
        <v>27</v>
      </c>
      <c r="E43" s="1">
        <v>0</v>
      </c>
      <c r="F43" s="1">
        <v>0</v>
      </c>
      <c r="G43" s="1">
        <v>0</v>
      </c>
      <c r="H43" s="1">
        <v>0</v>
      </c>
    </row>
    <row r="44" spans="1:8" ht="15">
      <c r="A44" s="1" t="s">
        <v>57</v>
      </c>
      <c r="B44" s="1" t="s">
        <v>58</v>
      </c>
      <c r="C44" s="1" t="s">
        <v>61</v>
      </c>
      <c r="D44" s="1" t="s">
        <v>57</v>
      </c>
      <c r="E44" s="1">
        <v>0</v>
      </c>
      <c r="F44" s="1">
        <v>0</v>
      </c>
      <c r="G44" s="1">
        <v>0</v>
      </c>
      <c r="H4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K66" sqref="K66"/>
    </sheetView>
  </sheetViews>
  <sheetFormatPr defaultColWidth="9.140625" defaultRowHeight="15"/>
  <cols>
    <col min="1" max="1" width="30.28125" style="77" customWidth="1"/>
    <col min="2" max="2" width="9.140625" style="77" customWidth="1"/>
    <col min="3" max="3" width="9.421875" style="77" customWidth="1"/>
    <col min="4" max="4" width="15.140625" style="78" customWidth="1"/>
    <col min="5" max="5" width="13.421875" style="78" customWidth="1"/>
    <col min="6" max="6" width="15.00390625" style="78" customWidth="1"/>
    <col min="7" max="7" width="12.140625" style="78" customWidth="1"/>
    <col min="8" max="16384" width="9.140625" style="55" customWidth="1"/>
  </cols>
  <sheetData>
    <row r="1" spans="1:7" ht="15">
      <c r="A1" s="79" t="s">
        <v>0</v>
      </c>
      <c r="B1" s="79" t="s">
        <v>1</v>
      </c>
      <c r="C1" s="79" t="s">
        <v>107</v>
      </c>
      <c r="D1" s="79" t="s">
        <v>3</v>
      </c>
      <c r="E1" s="79" t="s">
        <v>4</v>
      </c>
      <c r="F1" s="79" t="s">
        <v>5</v>
      </c>
      <c r="G1" s="79" t="s">
        <v>6</v>
      </c>
    </row>
    <row r="2" spans="1:7" ht="15">
      <c r="A2" s="77" t="s">
        <v>8</v>
      </c>
      <c r="B2" s="77" t="s">
        <v>9</v>
      </c>
      <c r="C2" s="77" t="s">
        <v>10</v>
      </c>
      <c r="D2" s="78">
        <v>0</v>
      </c>
      <c r="E2" s="78">
        <v>0</v>
      </c>
      <c r="F2" s="78">
        <v>0</v>
      </c>
      <c r="G2" s="78">
        <v>0</v>
      </c>
    </row>
    <row r="3" spans="1:7" ht="15">
      <c r="A3" s="77" t="s">
        <v>102</v>
      </c>
      <c r="B3" s="77" t="s">
        <v>103</v>
      </c>
      <c r="C3" s="77" t="s">
        <v>10</v>
      </c>
      <c r="D3" s="78">
        <v>0</v>
      </c>
      <c r="E3" s="78">
        <v>0</v>
      </c>
      <c r="F3" s="78">
        <v>0</v>
      </c>
      <c r="G3" s="78">
        <v>0</v>
      </c>
    </row>
    <row r="4" spans="1:7" ht="15">
      <c r="A4" s="77" t="s">
        <v>11</v>
      </c>
      <c r="B4" s="77" t="s">
        <v>12</v>
      </c>
      <c r="C4" s="77" t="s">
        <v>10</v>
      </c>
      <c r="D4" s="78">
        <v>41917</v>
      </c>
      <c r="E4" s="78">
        <v>10233.01</v>
      </c>
      <c r="F4" s="78">
        <v>31683.99</v>
      </c>
      <c r="G4" s="78">
        <v>24.41</v>
      </c>
    </row>
    <row r="5" spans="1:7" ht="15">
      <c r="A5" s="77" t="s">
        <v>11</v>
      </c>
      <c r="B5" s="77" t="s">
        <v>12</v>
      </c>
      <c r="C5" s="77" t="s">
        <v>10</v>
      </c>
      <c r="D5" s="78">
        <v>0</v>
      </c>
      <c r="E5" s="78">
        <v>0</v>
      </c>
      <c r="F5" s="78">
        <v>0</v>
      </c>
      <c r="G5" s="78">
        <v>0</v>
      </c>
    </row>
    <row r="6" spans="1:7" ht="15">
      <c r="A6" s="77" t="s">
        <v>11</v>
      </c>
      <c r="B6" s="77" t="s">
        <v>12</v>
      </c>
      <c r="C6" s="77" t="s">
        <v>10</v>
      </c>
      <c r="D6" s="78">
        <v>0</v>
      </c>
      <c r="E6" s="78">
        <v>0</v>
      </c>
      <c r="F6" s="78">
        <v>0</v>
      </c>
      <c r="G6" s="78">
        <v>0</v>
      </c>
    </row>
    <row r="7" spans="1:7" ht="15">
      <c r="A7" s="77" t="s">
        <v>13</v>
      </c>
      <c r="B7" s="77" t="s">
        <v>14</v>
      </c>
      <c r="C7" s="77" t="s">
        <v>10</v>
      </c>
      <c r="D7" s="78">
        <v>3506</v>
      </c>
      <c r="E7" s="78">
        <v>782.82</v>
      </c>
      <c r="F7" s="78">
        <v>2723.18</v>
      </c>
      <c r="G7" s="78">
        <v>22.33</v>
      </c>
    </row>
    <row r="8" spans="1:7" ht="15">
      <c r="A8" s="77" t="s">
        <v>13</v>
      </c>
      <c r="B8" s="77" t="s">
        <v>14</v>
      </c>
      <c r="C8" s="77" t="s">
        <v>10</v>
      </c>
      <c r="D8" s="78">
        <v>0</v>
      </c>
      <c r="E8" s="78">
        <v>0</v>
      </c>
      <c r="F8" s="78">
        <v>0</v>
      </c>
      <c r="G8" s="78">
        <v>0</v>
      </c>
    </row>
    <row r="9" spans="1:7" ht="15">
      <c r="A9" s="77" t="s">
        <v>13</v>
      </c>
      <c r="B9" s="77" t="s">
        <v>14</v>
      </c>
      <c r="C9" s="77" t="s">
        <v>10</v>
      </c>
      <c r="D9" s="78">
        <v>0</v>
      </c>
      <c r="E9" s="78">
        <v>0</v>
      </c>
      <c r="F9" s="78">
        <v>0</v>
      </c>
      <c r="G9" s="78">
        <v>0</v>
      </c>
    </row>
    <row r="10" spans="1:7" ht="15">
      <c r="A10" s="77" t="s">
        <v>15</v>
      </c>
      <c r="B10" s="77" t="s">
        <v>16</v>
      </c>
      <c r="C10" s="77" t="s">
        <v>10</v>
      </c>
      <c r="D10" s="78">
        <v>3676</v>
      </c>
      <c r="E10" s="78">
        <v>975.2</v>
      </c>
      <c r="F10" s="78">
        <v>2700.8</v>
      </c>
      <c r="G10" s="78">
        <v>26.53</v>
      </c>
    </row>
    <row r="11" spans="1:7" ht="15">
      <c r="A11" s="77" t="s">
        <v>15</v>
      </c>
      <c r="B11" s="77" t="s">
        <v>16</v>
      </c>
      <c r="C11" s="77" t="s">
        <v>10</v>
      </c>
      <c r="D11" s="78">
        <v>0</v>
      </c>
      <c r="E11" s="78">
        <v>0</v>
      </c>
      <c r="F11" s="78">
        <v>0</v>
      </c>
      <c r="G11" s="78">
        <v>0</v>
      </c>
    </row>
    <row r="12" spans="1:7" ht="15">
      <c r="A12" s="77" t="s">
        <v>15</v>
      </c>
      <c r="B12" s="77" t="s">
        <v>16</v>
      </c>
      <c r="C12" s="77" t="s">
        <v>10</v>
      </c>
      <c r="D12" s="78">
        <v>0</v>
      </c>
      <c r="E12" s="78">
        <v>0</v>
      </c>
      <c r="F12" s="78">
        <v>0</v>
      </c>
      <c r="G12" s="78">
        <v>0</v>
      </c>
    </row>
    <row r="13" spans="1:7" ht="15">
      <c r="A13" s="77" t="s">
        <v>17</v>
      </c>
      <c r="B13" s="77" t="s">
        <v>18</v>
      </c>
      <c r="C13" s="77" t="s">
        <v>10</v>
      </c>
      <c r="D13" s="78">
        <v>432</v>
      </c>
      <c r="E13" s="78">
        <v>118.37</v>
      </c>
      <c r="F13" s="78">
        <v>313.63</v>
      </c>
      <c r="G13" s="78">
        <v>27.4</v>
      </c>
    </row>
    <row r="14" spans="1:7" ht="15">
      <c r="A14" s="77" t="s">
        <v>17</v>
      </c>
      <c r="B14" s="77" t="s">
        <v>18</v>
      </c>
      <c r="C14" s="77" t="s">
        <v>10</v>
      </c>
      <c r="D14" s="78">
        <v>0</v>
      </c>
      <c r="E14" s="78">
        <v>0</v>
      </c>
      <c r="F14" s="78">
        <v>0</v>
      </c>
      <c r="G14" s="78">
        <v>0</v>
      </c>
    </row>
    <row r="15" spans="1:7" ht="15">
      <c r="A15" s="77" t="s">
        <v>17</v>
      </c>
      <c r="B15" s="77" t="s">
        <v>18</v>
      </c>
      <c r="C15" s="77" t="s">
        <v>10</v>
      </c>
      <c r="D15" s="78">
        <v>0</v>
      </c>
      <c r="E15" s="78">
        <v>0</v>
      </c>
      <c r="F15" s="78">
        <v>0</v>
      </c>
      <c r="G15" s="78">
        <v>0</v>
      </c>
    </row>
    <row r="16" spans="1:7" ht="15">
      <c r="A16" s="77" t="s">
        <v>19</v>
      </c>
      <c r="B16" s="77" t="s">
        <v>20</v>
      </c>
      <c r="C16" s="77" t="s">
        <v>10</v>
      </c>
      <c r="D16" s="78">
        <v>180</v>
      </c>
      <c r="E16" s="78">
        <v>42.37</v>
      </c>
      <c r="F16" s="78">
        <v>137.63</v>
      </c>
      <c r="G16" s="78">
        <v>23.54</v>
      </c>
    </row>
    <row r="17" spans="1:7" ht="15">
      <c r="A17" s="77" t="s">
        <v>19</v>
      </c>
      <c r="B17" s="77" t="s">
        <v>20</v>
      </c>
      <c r="C17" s="77" t="s">
        <v>10</v>
      </c>
      <c r="D17" s="78">
        <v>0</v>
      </c>
      <c r="E17" s="78">
        <v>0</v>
      </c>
      <c r="F17" s="78">
        <v>0</v>
      </c>
      <c r="G17" s="78">
        <v>0</v>
      </c>
    </row>
    <row r="18" spans="1:7" ht="15">
      <c r="A18" s="77" t="s">
        <v>19</v>
      </c>
      <c r="B18" s="77" t="s">
        <v>20</v>
      </c>
      <c r="C18" s="77" t="s">
        <v>10</v>
      </c>
      <c r="D18" s="78">
        <v>0</v>
      </c>
      <c r="E18" s="78">
        <v>0</v>
      </c>
      <c r="F18" s="78">
        <v>0</v>
      </c>
      <c r="G18" s="78">
        <v>0</v>
      </c>
    </row>
    <row r="19" spans="1:7" ht="15">
      <c r="A19" s="77" t="s">
        <v>21</v>
      </c>
      <c r="B19" s="77" t="s">
        <v>22</v>
      </c>
      <c r="C19" s="77" t="s">
        <v>10</v>
      </c>
      <c r="D19" s="78">
        <v>117</v>
      </c>
      <c r="E19" s="78">
        <v>30.68</v>
      </c>
      <c r="F19" s="78">
        <v>86.32</v>
      </c>
      <c r="G19" s="78">
        <v>26.22</v>
      </c>
    </row>
    <row r="20" spans="1:7" ht="15">
      <c r="A20" s="77" t="s">
        <v>21</v>
      </c>
      <c r="B20" s="77" t="s">
        <v>22</v>
      </c>
      <c r="C20" s="77" t="s">
        <v>10</v>
      </c>
      <c r="D20" s="78">
        <v>0</v>
      </c>
      <c r="E20" s="78">
        <v>0</v>
      </c>
      <c r="F20" s="78">
        <v>0</v>
      </c>
      <c r="G20" s="78">
        <v>0</v>
      </c>
    </row>
    <row r="21" spans="1:7" ht="15">
      <c r="A21" s="77" t="s">
        <v>21</v>
      </c>
      <c r="B21" s="77" t="s">
        <v>22</v>
      </c>
      <c r="C21" s="77" t="s">
        <v>10</v>
      </c>
      <c r="D21" s="78">
        <v>0</v>
      </c>
      <c r="E21" s="78">
        <v>0</v>
      </c>
      <c r="F21" s="78">
        <v>0</v>
      </c>
      <c r="G21" s="78">
        <v>0</v>
      </c>
    </row>
    <row r="22" spans="1:7" ht="15">
      <c r="A22" s="77" t="s">
        <v>94</v>
      </c>
      <c r="B22" s="77" t="s">
        <v>95</v>
      </c>
      <c r="C22" s="77" t="s">
        <v>10</v>
      </c>
      <c r="D22" s="78">
        <v>85</v>
      </c>
      <c r="E22" s="78">
        <v>21.6</v>
      </c>
      <c r="F22" s="78">
        <v>63.4</v>
      </c>
      <c r="G22" s="78">
        <v>25.41</v>
      </c>
    </row>
    <row r="23" spans="1:7" ht="15">
      <c r="A23" s="77" t="s">
        <v>94</v>
      </c>
      <c r="B23" s="77" t="s">
        <v>95</v>
      </c>
      <c r="C23" s="77" t="s">
        <v>10</v>
      </c>
      <c r="D23" s="78">
        <v>0</v>
      </c>
      <c r="E23" s="78">
        <v>0</v>
      </c>
      <c r="F23" s="78">
        <v>0</v>
      </c>
      <c r="G23" s="78">
        <v>0</v>
      </c>
    </row>
    <row r="24" spans="1:7" ht="15">
      <c r="A24" s="77" t="s">
        <v>94</v>
      </c>
      <c r="B24" s="77" t="s">
        <v>95</v>
      </c>
      <c r="C24" s="77" t="s">
        <v>10</v>
      </c>
      <c r="D24" s="78">
        <v>0</v>
      </c>
      <c r="E24" s="78">
        <v>0</v>
      </c>
      <c r="F24" s="78">
        <v>0</v>
      </c>
      <c r="G24" s="78">
        <v>0</v>
      </c>
    </row>
    <row r="25" spans="1:7" ht="15">
      <c r="A25" s="77" t="s">
        <v>23</v>
      </c>
      <c r="B25" s="77" t="s">
        <v>24</v>
      </c>
      <c r="C25" s="77" t="s">
        <v>10</v>
      </c>
      <c r="D25" s="78">
        <v>223</v>
      </c>
      <c r="E25" s="78">
        <v>58.32</v>
      </c>
      <c r="F25" s="78">
        <v>164.68</v>
      </c>
      <c r="G25" s="78">
        <v>26.15</v>
      </c>
    </row>
    <row r="26" spans="1:7" ht="15">
      <c r="A26" s="77" t="s">
        <v>23</v>
      </c>
      <c r="B26" s="77" t="s">
        <v>24</v>
      </c>
      <c r="C26" s="77" t="s">
        <v>10</v>
      </c>
      <c r="D26" s="78">
        <v>0</v>
      </c>
      <c r="E26" s="78">
        <v>0</v>
      </c>
      <c r="F26" s="78">
        <v>0</v>
      </c>
      <c r="G26" s="78">
        <v>0</v>
      </c>
    </row>
    <row r="27" spans="1:7" ht="15">
      <c r="A27" s="77" t="s">
        <v>23</v>
      </c>
      <c r="B27" s="77" t="s">
        <v>24</v>
      </c>
      <c r="C27" s="77" t="s">
        <v>10</v>
      </c>
      <c r="D27" s="78">
        <v>0</v>
      </c>
      <c r="E27" s="78">
        <v>0</v>
      </c>
      <c r="F27" s="78">
        <v>0</v>
      </c>
      <c r="G27" s="78">
        <v>0</v>
      </c>
    </row>
    <row r="28" spans="1:7" ht="15">
      <c r="A28" s="77" t="s">
        <v>25</v>
      </c>
      <c r="B28" s="77" t="s">
        <v>26</v>
      </c>
      <c r="C28" s="77" t="s">
        <v>10</v>
      </c>
      <c r="D28" s="78">
        <v>800</v>
      </c>
      <c r="E28" s="78">
        <v>251.58</v>
      </c>
      <c r="F28" s="78">
        <v>548.42</v>
      </c>
      <c r="G28" s="78">
        <v>31.45</v>
      </c>
    </row>
    <row r="29" spans="1:7" ht="15">
      <c r="A29" s="77" t="s">
        <v>27</v>
      </c>
      <c r="B29" s="77" t="s">
        <v>28</v>
      </c>
      <c r="C29" s="77" t="s">
        <v>10</v>
      </c>
      <c r="D29" s="78">
        <v>0</v>
      </c>
      <c r="E29" s="78">
        <v>0</v>
      </c>
      <c r="F29" s="78">
        <v>0</v>
      </c>
      <c r="G29" s="78">
        <v>0</v>
      </c>
    </row>
    <row r="30" spans="1:7" ht="15">
      <c r="A30" s="77" t="s">
        <v>82</v>
      </c>
      <c r="B30" s="77" t="s">
        <v>84</v>
      </c>
      <c r="C30" s="77" t="s">
        <v>10</v>
      </c>
      <c r="D30" s="78">
        <v>27650</v>
      </c>
      <c r="E30" s="78">
        <v>4541.5</v>
      </c>
      <c r="F30" s="78">
        <v>23108.5</v>
      </c>
      <c r="G30" s="78">
        <v>16.42</v>
      </c>
    </row>
    <row r="31" spans="1:7" ht="15">
      <c r="A31" s="77" t="s">
        <v>29</v>
      </c>
      <c r="B31" s="77" t="s">
        <v>30</v>
      </c>
      <c r="C31" s="77" t="s">
        <v>10</v>
      </c>
      <c r="D31" s="78">
        <v>800</v>
      </c>
      <c r="E31" s="78">
        <v>0</v>
      </c>
      <c r="F31" s="78">
        <v>800</v>
      </c>
      <c r="G31" s="78">
        <v>0</v>
      </c>
    </row>
    <row r="32" spans="1:7" ht="15">
      <c r="A32" s="77" t="s">
        <v>57</v>
      </c>
      <c r="B32" s="77" t="s">
        <v>58</v>
      </c>
      <c r="C32" s="77" t="s">
        <v>10</v>
      </c>
      <c r="D32" s="78">
        <v>200</v>
      </c>
      <c r="E32" s="78">
        <v>0</v>
      </c>
      <c r="F32" s="78">
        <v>200</v>
      </c>
      <c r="G32" s="78">
        <v>0</v>
      </c>
    </row>
    <row r="33" spans="1:7" ht="15">
      <c r="A33" s="77" t="s">
        <v>31</v>
      </c>
      <c r="B33" s="77" t="s">
        <v>32</v>
      </c>
      <c r="C33" s="77" t="s">
        <v>10</v>
      </c>
      <c r="D33" s="78">
        <v>0</v>
      </c>
      <c r="E33" s="78">
        <v>0</v>
      </c>
      <c r="F33" s="78">
        <v>0</v>
      </c>
      <c r="G33" s="78">
        <v>0</v>
      </c>
    </row>
    <row r="34" spans="1:7" ht="15">
      <c r="A34" s="77" t="s">
        <v>33</v>
      </c>
      <c r="B34" s="77" t="s">
        <v>34</v>
      </c>
      <c r="C34" s="77" t="s">
        <v>10</v>
      </c>
      <c r="D34" s="78">
        <v>2300</v>
      </c>
      <c r="E34" s="78">
        <v>888.71</v>
      </c>
      <c r="F34" s="78">
        <v>1411.29</v>
      </c>
      <c r="G34" s="78">
        <v>38.64</v>
      </c>
    </row>
    <row r="35" spans="1:7" ht="15">
      <c r="A35" s="77" t="s">
        <v>80</v>
      </c>
      <c r="B35" s="77" t="s">
        <v>85</v>
      </c>
      <c r="C35" s="77" t="s">
        <v>10</v>
      </c>
      <c r="D35" s="78">
        <v>900</v>
      </c>
      <c r="E35" s="78">
        <v>0</v>
      </c>
      <c r="F35" s="78">
        <v>900</v>
      </c>
      <c r="G35" s="78">
        <v>0</v>
      </c>
    </row>
    <row r="36" spans="1:7" ht="15">
      <c r="A36" s="77" t="s">
        <v>35</v>
      </c>
      <c r="B36" s="77" t="s">
        <v>36</v>
      </c>
      <c r="C36" s="77" t="s">
        <v>10</v>
      </c>
      <c r="D36" s="78">
        <v>615</v>
      </c>
      <c r="E36" s="78">
        <v>205</v>
      </c>
      <c r="F36" s="78">
        <v>410</v>
      </c>
      <c r="G36" s="78">
        <v>33.33</v>
      </c>
    </row>
    <row r="37" spans="1:7" ht="15">
      <c r="A37" s="77" t="s">
        <v>37</v>
      </c>
      <c r="B37" s="77" t="s">
        <v>38</v>
      </c>
      <c r="C37" s="77" t="s">
        <v>10</v>
      </c>
      <c r="D37" s="78">
        <v>3398</v>
      </c>
      <c r="E37" s="78">
        <v>1132.68</v>
      </c>
      <c r="F37" s="78">
        <v>2265.32</v>
      </c>
      <c r="G37" s="78">
        <v>33.33</v>
      </c>
    </row>
    <row r="38" spans="1:7" ht="15">
      <c r="A38" s="77" t="s">
        <v>39</v>
      </c>
      <c r="B38" s="77" t="s">
        <v>40</v>
      </c>
      <c r="C38" s="77" t="s">
        <v>10</v>
      </c>
      <c r="D38" s="78">
        <v>676</v>
      </c>
      <c r="E38" s="78">
        <v>225.32</v>
      </c>
      <c r="F38" s="78">
        <v>450.68</v>
      </c>
      <c r="G38" s="78">
        <v>33.33</v>
      </c>
    </row>
    <row r="39" spans="1:7" ht="15">
      <c r="A39" s="77" t="s">
        <v>87</v>
      </c>
      <c r="B39" s="77" t="s">
        <v>88</v>
      </c>
      <c r="C39" s="77" t="s">
        <v>10</v>
      </c>
      <c r="D39" s="78">
        <v>1169</v>
      </c>
      <c r="E39" s="78">
        <v>389.68</v>
      </c>
      <c r="F39" s="78">
        <v>779.32</v>
      </c>
      <c r="G39" s="78">
        <v>33.33</v>
      </c>
    </row>
    <row r="40" spans="1:7" ht="15">
      <c r="A40" s="77" t="s">
        <v>96</v>
      </c>
      <c r="B40" s="77" t="s">
        <v>97</v>
      </c>
      <c r="C40" s="77" t="s">
        <v>10</v>
      </c>
      <c r="D40" s="78">
        <v>370</v>
      </c>
      <c r="E40" s="78">
        <v>123.32</v>
      </c>
      <c r="F40" s="78">
        <v>246.68</v>
      </c>
      <c r="G40" s="78">
        <v>33.33</v>
      </c>
    </row>
    <row r="41" spans="1:7" ht="15">
      <c r="A41" s="77" t="s">
        <v>98</v>
      </c>
      <c r="B41" s="77" t="s">
        <v>99</v>
      </c>
      <c r="C41" s="77" t="s">
        <v>10</v>
      </c>
      <c r="D41" s="78">
        <v>319</v>
      </c>
      <c r="E41" s="78">
        <v>106.32</v>
      </c>
      <c r="F41" s="78">
        <v>212.68</v>
      </c>
      <c r="G41" s="78">
        <v>33.33</v>
      </c>
    </row>
    <row r="42" spans="1:7" ht="15">
      <c r="A42" s="77" t="s">
        <v>41</v>
      </c>
      <c r="B42" s="77" t="s">
        <v>42</v>
      </c>
      <c r="C42" s="77" t="s">
        <v>10</v>
      </c>
      <c r="D42" s="78">
        <v>733</v>
      </c>
      <c r="E42" s="78">
        <v>244.32</v>
      </c>
      <c r="F42" s="78">
        <v>488.68</v>
      </c>
      <c r="G42" s="78">
        <v>33.33</v>
      </c>
    </row>
    <row r="43" spans="1:7" ht="15">
      <c r="A43" s="77" t="s">
        <v>43</v>
      </c>
      <c r="B43" s="77" t="s">
        <v>44</v>
      </c>
      <c r="C43" s="77" t="s">
        <v>10</v>
      </c>
      <c r="D43" s="78">
        <v>336</v>
      </c>
      <c r="E43" s="78">
        <v>112</v>
      </c>
      <c r="F43" s="78">
        <v>224</v>
      </c>
      <c r="G43" s="78">
        <v>33.33</v>
      </c>
    </row>
    <row r="44" spans="1:7" ht="15">
      <c r="A44" s="77" t="s">
        <v>45</v>
      </c>
      <c r="B44" s="77" t="s">
        <v>46</v>
      </c>
      <c r="C44" s="77" t="s">
        <v>10</v>
      </c>
      <c r="D44" s="78">
        <v>0</v>
      </c>
      <c r="E44" s="78">
        <v>0</v>
      </c>
      <c r="F44" s="78">
        <v>0</v>
      </c>
      <c r="G44" s="78">
        <v>0</v>
      </c>
    </row>
    <row r="45" spans="1:7" ht="15">
      <c r="A45" s="77" t="s">
        <v>47</v>
      </c>
      <c r="B45" s="77" t="s">
        <v>48</v>
      </c>
      <c r="C45" s="77" t="s">
        <v>10</v>
      </c>
      <c r="D45" s="78">
        <v>472</v>
      </c>
      <c r="E45" s="78">
        <v>0</v>
      </c>
      <c r="F45" s="78">
        <v>472</v>
      </c>
      <c r="G45" s="78">
        <v>0</v>
      </c>
    </row>
    <row r="46" spans="1:7" ht="15">
      <c r="A46" s="77" t="s">
        <v>89</v>
      </c>
      <c r="B46" s="77" t="s">
        <v>50</v>
      </c>
      <c r="C46" s="77" t="s">
        <v>10</v>
      </c>
      <c r="D46" s="78">
        <v>0</v>
      </c>
      <c r="E46" s="78">
        <v>0</v>
      </c>
      <c r="F46" s="78">
        <v>0</v>
      </c>
      <c r="G46" s="78">
        <v>0</v>
      </c>
    </row>
    <row r="47" spans="1:7" ht="15">
      <c r="A47" s="77" t="s">
        <v>90</v>
      </c>
      <c r="B47" s="77" t="s">
        <v>91</v>
      </c>
      <c r="C47" s="77" t="s">
        <v>10</v>
      </c>
      <c r="D47" s="78">
        <v>0</v>
      </c>
      <c r="E47" s="78">
        <v>0</v>
      </c>
      <c r="F47" s="78">
        <v>0</v>
      </c>
      <c r="G47" s="78">
        <v>0</v>
      </c>
    </row>
    <row r="48" spans="1:7" ht="15">
      <c r="A48" s="77" t="s">
        <v>92</v>
      </c>
      <c r="B48" s="77" t="s">
        <v>93</v>
      </c>
      <c r="C48" s="77" t="s">
        <v>10</v>
      </c>
      <c r="D48" s="78">
        <v>0</v>
      </c>
      <c r="E48" s="78">
        <v>0</v>
      </c>
      <c r="F48" s="78">
        <v>0</v>
      </c>
      <c r="G48" s="78">
        <v>0</v>
      </c>
    </row>
    <row r="49" spans="1:7" ht="15">
      <c r="A49" s="77" t="s">
        <v>100</v>
      </c>
      <c r="B49" s="77" t="s">
        <v>101</v>
      </c>
      <c r="C49" s="77" t="s">
        <v>10</v>
      </c>
      <c r="D49" s="78">
        <v>12781</v>
      </c>
      <c r="E49" s="78">
        <v>4260.32</v>
      </c>
      <c r="F49" s="78">
        <v>8520.68</v>
      </c>
      <c r="G49" s="78">
        <v>33.33</v>
      </c>
    </row>
    <row r="50" spans="1:7" ht="15">
      <c r="A50" s="77" t="s">
        <v>51</v>
      </c>
      <c r="B50" s="77" t="s">
        <v>52</v>
      </c>
      <c r="C50" s="77" t="s">
        <v>10</v>
      </c>
      <c r="D50" s="78">
        <v>5334</v>
      </c>
      <c r="E50" s="78">
        <v>1778</v>
      </c>
      <c r="F50" s="78">
        <v>3556</v>
      </c>
      <c r="G50" s="78">
        <v>33.33</v>
      </c>
    </row>
    <row r="51" spans="1:7" ht="15">
      <c r="A51" s="77" t="s">
        <v>83</v>
      </c>
      <c r="B51" s="77" t="s">
        <v>86</v>
      </c>
      <c r="C51" s="77" t="s">
        <v>10</v>
      </c>
      <c r="D51" s="78">
        <v>0</v>
      </c>
      <c r="E51" s="78">
        <v>0</v>
      </c>
      <c r="F51" s="78">
        <v>0</v>
      </c>
      <c r="G51" s="78">
        <v>0</v>
      </c>
    </row>
    <row r="52" spans="1:7" ht="15">
      <c r="A52" s="77" t="s">
        <v>54</v>
      </c>
      <c r="B52" s="77" t="s">
        <v>55</v>
      </c>
      <c r="C52" s="77" t="s">
        <v>56</v>
      </c>
      <c r="D52" s="78">
        <v>900</v>
      </c>
      <c r="E52" s="78">
        <v>0</v>
      </c>
      <c r="F52" s="78">
        <v>900</v>
      </c>
      <c r="G52" s="78">
        <v>0</v>
      </c>
    </row>
    <row r="53" spans="1:7" ht="15">
      <c r="A53" s="77" t="s">
        <v>13</v>
      </c>
      <c r="B53" s="77" t="s">
        <v>14</v>
      </c>
      <c r="C53" s="77" t="s">
        <v>56</v>
      </c>
      <c r="D53" s="78">
        <v>0</v>
      </c>
      <c r="E53" s="78">
        <v>0</v>
      </c>
      <c r="F53" s="78">
        <v>0</v>
      </c>
      <c r="G53" s="78">
        <v>0</v>
      </c>
    </row>
    <row r="54" spans="1:7" ht="15">
      <c r="A54" s="77" t="s">
        <v>15</v>
      </c>
      <c r="B54" s="77" t="s">
        <v>16</v>
      </c>
      <c r="C54" s="77" t="s">
        <v>56</v>
      </c>
      <c r="D54" s="78">
        <v>0</v>
      </c>
      <c r="E54" s="78">
        <v>0</v>
      </c>
      <c r="F54" s="78">
        <v>0</v>
      </c>
      <c r="G54" s="78">
        <v>0</v>
      </c>
    </row>
    <row r="55" spans="1:7" ht="15">
      <c r="A55" s="77" t="s">
        <v>19</v>
      </c>
      <c r="B55" s="77" t="s">
        <v>20</v>
      </c>
      <c r="C55" s="77" t="s">
        <v>56</v>
      </c>
      <c r="D55" s="78">
        <v>0</v>
      </c>
      <c r="E55" s="78">
        <v>0</v>
      </c>
      <c r="F55" s="78">
        <v>0</v>
      </c>
      <c r="G55" s="78">
        <v>0</v>
      </c>
    </row>
    <row r="56" spans="1:7" ht="15">
      <c r="A56" s="77" t="s">
        <v>21</v>
      </c>
      <c r="B56" s="77" t="s">
        <v>22</v>
      </c>
      <c r="C56" s="77" t="s">
        <v>56</v>
      </c>
      <c r="D56" s="78">
        <v>0</v>
      </c>
      <c r="E56" s="78">
        <v>0</v>
      </c>
      <c r="F56" s="78">
        <v>0</v>
      </c>
      <c r="G56" s="78">
        <v>0</v>
      </c>
    </row>
    <row r="57" spans="1:7" ht="15">
      <c r="A57" s="77" t="s">
        <v>25</v>
      </c>
      <c r="B57" s="77" t="s">
        <v>26</v>
      </c>
      <c r="C57" s="77" t="s">
        <v>56</v>
      </c>
      <c r="D57" s="78">
        <v>0</v>
      </c>
      <c r="E57" s="78">
        <v>0</v>
      </c>
      <c r="F57" s="78">
        <v>0</v>
      </c>
      <c r="G57" s="78">
        <v>0</v>
      </c>
    </row>
    <row r="58" spans="1:7" ht="15">
      <c r="A58" s="77" t="s">
        <v>27</v>
      </c>
      <c r="B58" s="77" t="s">
        <v>28</v>
      </c>
      <c r="C58" s="77" t="s">
        <v>56</v>
      </c>
      <c r="D58" s="78">
        <v>0</v>
      </c>
      <c r="E58" s="78">
        <v>0</v>
      </c>
      <c r="F58" s="78">
        <v>0</v>
      </c>
      <c r="G58" s="78">
        <v>0</v>
      </c>
    </row>
    <row r="59" spans="1:7" ht="15">
      <c r="A59" s="77" t="s">
        <v>57</v>
      </c>
      <c r="B59" s="77" t="s">
        <v>58</v>
      </c>
      <c r="C59" s="77" t="s">
        <v>56</v>
      </c>
      <c r="D59" s="78">
        <v>0</v>
      </c>
      <c r="E59" s="78">
        <v>0</v>
      </c>
      <c r="F59" s="78">
        <v>0</v>
      </c>
      <c r="G59" s="78">
        <v>0</v>
      </c>
    </row>
    <row r="60" spans="1:7" ht="15">
      <c r="A60" s="77" t="s">
        <v>25</v>
      </c>
      <c r="B60" s="77" t="s">
        <v>26</v>
      </c>
      <c r="C60" s="77" t="s">
        <v>59</v>
      </c>
      <c r="D60" s="78">
        <v>0</v>
      </c>
      <c r="E60" s="78">
        <v>0</v>
      </c>
      <c r="F60" s="78">
        <v>0</v>
      </c>
      <c r="G60" s="78">
        <v>0</v>
      </c>
    </row>
    <row r="61" spans="1:7" ht="15">
      <c r="A61" s="77" t="s">
        <v>27</v>
      </c>
      <c r="B61" s="77" t="s">
        <v>28</v>
      </c>
      <c r="C61" s="77" t="s">
        <v>59</v>
      </c>
      <c r="D61" s="78">
        <v>0</v>
      </c>
      <c r="E61" s="78">
        <v>0</v>
      </c>
      <c r="F61" s="78">
        <v>0</v>
      </c>
      <c r="G61" s="78">
        <v>0</v>
      </c>
    </row>
    <row r="62" spans="1:7" ht="15">
      <c r="A62" s="77" t="s">
        <v>57</v>
      </c>
      <c r="B62" s="77" t="s">
        <v>58</v>
      </c>
      <c r="C62" s="77" t="s">
        <v>59</v>
      </c>
      <c r="D62" s="78">
        <v>0</v>
      </c>
      <c r="E62" s="78">
        <v>0</v>
      </c>
      <c r="F62" s="78">
        <v>0</v>
      </c>
      <c r="G62" s="78">
        <v>0</v>
      </c>
    </row>
    <row r="63" spans="1:7" ht="15">
      <c r="A63" s="77" t="s">
        <v>54</v>
      </c>
      <c r="B63" s="77" t="s">
        <v>55</v>
      </c>
      <c r="C63" s="77" t="s">
        <v>60</v>
      </c>
      <c r="D63" s="78">
        <v>0</v>
      </c>
      <c r="E63" s="78">
        <v>0</v>
      </c>
      <c r="F63" s="78">
        <v>0</v>
      </c>
      <c r="G63" s="78">
        <v>0</v>
      </c>
    </row>
    <row r="64" spans="1:7" ht="15">
      <c r="A64" s="77" t="s">
        <v>13</v>
      </c>
      <c r="B64" s="77" t="s">
        <v>14</v>
      </c>
      <c r="C64" s="77" t="s">
        <v>60</v>
      </c>
      <c r="D64" s="78">
        <v>0</v>
      </c>
      <c r="E64" s="78">
        <v>0</v>
      </c>
      <c r="F64" s="78">
        <v>0</v>
      </c>
      <c r="G64" s="78">
        <v>0</v>
      </c>
    </row>
    <row r="65" spans="1:7" ht="15">
      <c r="A65" s="77" t="s">
        <v>15</v>
      </c>
      <c r="B65" s="77" t="s">
        <v>16</v>
      </c>
      <c r="C65" s="77" t="s">
        <v>60</v>
      </c>
      <c r="D65" s="78">
        <v>0</v>
      </c>
      <c r="E65" s="78">
        <v>0</v>
      </c>
      <c r="F65" s="78">
        <v>0</v>
      </c>
      <c r="G65" s="78">
        <v>0</v>
      </c>
    </row>
    <row r="66" spans="1:7" ht="15">
      <c r="A66" s="77" t="s">
        <v>19</v>
      </c>
      <c r="B66" s="77" t="s">
        <v>20</v>
      </c>
      <c r="C66" s="77" t="s">
        <v>60</v>
      </c>
      <c r="D66" s="78">
        <v>0</v>
      </c>
      <c r="E66" s="78">
        <v>0</v>
      </c>
      <c r="F66" s="78">
        <v>0</v>
      </c>
      <c r="G66" s="78">
        <v>0</v>
      </c>
    </row>
    <row r="67" spans="1:7" ht="15">
      <c r="A67" s="77" t="s">
        <v>21</v>
      </c>
      <c r="B67" s="77" t="s">
        <v>22</v>
      </c>
      <c r="C67" s="77" t="s">
        <v>60</v>
      </c>
      <c r="D67" s="78">
        <v>0</v>
      </c>
      <c r="E67" s="78">
        <v>0</v>
      </c>
      <c r="F67" s="78">
        <v>0</v>
      </c>
      <c r="G67" s="78">
        <v>0</v>
      </c>
    </row>
    <row r="68" spans="1:7" ht="15">
      <c r="A68" s="77" t="s">
        <v>25</v>
      </c>
      <c r="B68" s="77" t="s">
        <v>26</v>
      </c>
      <c r="C68" s="77" t="s">
        <v>60</v>
      </c>
      <c r="D68" s="78">
        <v>0</v>
      </c>
      <c r="E68" s="78">
        <v>0</v>
      </c>
      <c r="F68" s="78">
        <v>0</v>
      </c>
      <c r="G68" s="78">
        <v>0</v>
      </c>
    </row>
    <row r="69" spans="1:7" ht="15">
      <c r="A69" s="77" t="s">
        <v>27</v>
      </c>
      <c r="B69" s="77" t="s">
        <v>28</v>
      </c>
      <c r="C69" s="77" t="s">
        <v>60</v>
      </c>
      <c r="D69" s="78">
        <v>0</v>
      </c>
      <c r="E69" s="78">
        <v>0</v>
      </c>
      <c r="F69" s="78">
        <v>0</v>
      </c>
      <c r="G69" s="78">
        <v>0</v>
      </c>
    </row>
    <row r="70" spans="1:7" ht="15">
      <c r="A70" s="77" t="s">
        <v>57</v>
      </c>
      <c r="B70" s="77" t="s">
        <v>58</v>
      </c>
      <c r="C70" s="77" t="s">
        <v>60</v>
      </c>
      <c r="D70" s="78">
        <v>0</v>
      </c>
      <c r="E70" s="78">
        <v>0</v>
      </c>
      <c r="F70" s="78">
        <v>0</v>
      </c>
      <c r="G70" s="78">
        <v>0</v>
      </c>
    </row>
    <row r="71" spans="1:7" ht="15">
      <c r="A71" s="77" t="s">
        <v>27</v>
      </c>
      <c r="B71" s="77" t="s">
        <v>28</v>
      </c>
      <c r="C71" s="77" t="s">
        <v>61</v>
      </c>
      <c r="D71" s="78">
        <v>0</v>
      </c>
      <c r="E71" s="78">
        <v>0</v>
      </c>
      <c r="F71" s="78">
        <v>0</v>
      </c>
      <c r="G71" s="78">
        <v>0</v>
      </c>
    </row>
    <row r="72" spans="1:7" ht="15">
      <c r="A72" s="77" t="s">
        <v>57</v>
      </c>
      <c r="B72" s="77" t="s">
        <v>58</v>
      </c>
      <c r="C72" s="77" t="s">
        <v>61</v>
      </c>
      <c r="D72" s="78">
        <v>0</v>
      </c>
      <c r="E72" s="78">
        <v>0</v>
      </c>
      <c r="F72" s="78">
        <v>0</v>
      </c>
      <c r="G72" s="78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Chloe Nugent</cp:lastModifiedBy>
  <cp:lastPrinted>2023-11-16T00:17:02Z</cp:lastPrinted>
  <dcterms:created xsi:type="dcterms:W3CDTF">2011-02-04T19:02:19Z</dcterms:created>
  <dcterms:modified xsi:type="dcterms:W3CDTF">2024-04-19T15:05:01Z</dcterms:modified>
  <cp:category/>
  <cp:version/>
  <cp:contentType/>
  <cp:contentStatus/>
</cp:coreProperties>
</file>